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25-26" sheetId="1" r:id="rId1"/>
  </sheets>
  <calcPr calcId="152511"/>
</workbook>
</file>

<file path=xl/calcChain.xml><?xml version="1.0" encoding="utf-8"?>
<calcChain xmlns="http://schemas.openxmlformats.org/spreadsheetml/2006/main">
  <c r="I33" i="1" l="1"/>
  <c r="I90" i="1"/>
  <c r="H90" i="1"/>
  <c r="I69" i="1" l="1"/>
  <c r="I10" i="1"/>
  <c r="H10" i="1"/>
  <c r="I91" i="1" l="1"/>
  <c r="H91" i="1"/>
  <c r="H86" i="1" l="1"/>
  <c r="I86" i="1"/>
  <c r="I26" i="1" l="1"/>
  <c r="I24" i="1"/>
  <c r="I29" i="1"/>
  <c r="I28" i="1" s="1"/>
  <c r="H28" i="1"/>
  <c r="H26" i="1"/>
  <c r="H24" i="1"/>
  <c r="I22" i="1"/>
  <c r="H22" i="1"/>
  <c r="I62" i="1" l="1"/>
  <c r="H62" i="1"/>
  <c r="I84" i="1" l="1"/>
  <c r="H84" i="1"/>
  <c r="H69" i="1" l="1"/>
  <c r="I60" i="1"/>
  <c r="I58" i="1"/>
  <c r="I56" i="1"/>
  <c r="I54" i="1"/>
  <c r="H60" i="1"/>
  <c r="H58" i="1"/>
  <c r="H56" i="1"/>
  <c r="H54" i="1"/>
  <c r="I31" i="1"/>
  <c r="I30" i="1" s="1"/>
  <c r="H31" i="1"/>
  <c r="H30" i="1" s="1"/>
  <c r="I16" i="1"/>
  <c r="H16" i="1"/>
  <c r="I53" i="1" l="1"/>
  <c r="H53" i="1"/>
  <c r="I49" i="1"/>
  <c r="H49" i="1"/>
  <c r="H42" i="1"/>
  <c r="I42" i="1"/>
  <c r="I79" i="1"/>
  <c r="I78" i="1" s="1"/>
  <c r="H79" i="1"/>
  <c r="H78" i="1" s="1"/>
  <c r="I74" i="1"/>
  <c r="H74" i="1"/>
  <c r="H67" i="1"/>
  <c r="I67" i="1"/>
  <c r="I47" i="1"/>
  <c r="H18" i="1"/>
  <c r="I12" i="1"/>
  <c r="H40" i="1"/>
  <c r="I72" i="1"/>
  <c r="H72" i="1"/>
  <c r="H47" i="1"/>
  <c r="I44" i="1"/>
  <c r="I40" i="1"/>
  <c r="H44" i="1"/>
  <c r="I38" i="1"/>
  <c r="I36" i="1"/>
  <c r="I34" i="1"/>
  <c r="H38" i="1"/>
  <c r="H33" i="1" s="1"/>
  <c r="H93" i="1" s="1"/>
  <c r="H96" i="1" s="1"/>
  <c r="H36" i="1"/>
  <c r="H34" i="1"/>
  <c r="I18" i="1"/>
  <c r="I14" i="1"/>
  <c r="H14" i="1"/>
  <c r="H12" i="1"/>
  <c r="I88" i="1"/>
  <c r="H88" i="1"/>
  <c r="H82" i="1"/>
  <c r="H81" i="1" s="1"/>
  <c r="I82" i="1"/>
  <c r="I81" i="1" l="1"/>
  <c r="I76" i="1"/>
  <c r="I71" i="1" s="1"/>
  <c r="I65" i="1"/>
  <c r="I64" i="1" s="1"/>
  <c r="I93" i="1" s="1"/>
  <c r="I51" i="1"/>
  <c r="I46" i="1" s="1"/>
  <c r="I20" i="1"/>
  <c r="I9" i="1" s="1"/>
  <c r="I96" i="1" l="1"/>
  <c r="H76" i="1"/>
  <c r="H71" i="1" s="1"/>
  <c r="H20" i="1" l="1"/>
  <c r="H9" i="1" s="1"/>
  <c r="H65" i="1" l="1"/>
  <c r="H64" i="1" s="1"/>
  <c r="H51" i="1"/>
  <c r="H46" i="1" l="1"/>
</calcChain>
</file>

<file path=xl/sharedStrings.xml><?xml version="1.0" encoding="utf-8"?>
<sst xmlns="http://schemas.openxmlformats.org/spreadsheetml/2006/main" count="415" uniqueCount="112">
  <si>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</si>
  <si>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</si>
  <si>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</si>
  <si>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</si>
  <si>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</si>
  <si>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</si>
  <si>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</si>
  <si>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</si>
  <si>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</si>
  <si>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</si>
  <si>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</si>
  <si>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</si>
  <si>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</si>
  <si>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</si>
  <si>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</si>
  <si>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</si>
  <si>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</si>
  <si>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</si>
  <si>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</si>
  <si>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</si>
  <si>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</si>
  <si>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</si>
  <si>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10</t>
  </si>
  <si>
    <t>Социальные выплаты гражданам, кроме публичных нормативных социальных выплат</t>
  </si>
  <si>
    <t>14</t>
  </si>
  <si>
    <t>08</t>
  </si>
  <si>
    <t>1500199990</t>
  </si>
  <si>
    <t>0400199990</t>
  </si>
  <si>
    <t>0900199990</t>
  </si>
  <si>
    <t>Итого расходов по сельскому поселению</t>
  </si>
  <si>
    <t>100</t>
  </si>
  <si>
    <t>120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</si>
  <si>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2018-2022 годы"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</si>
  <si>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</si>
  <si>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поселении)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</si>
  <si>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</si>
  <si>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</si>
  <si>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0600102040</t>
  </si>
  <si>
    <t>200</t>
  </si>
  <si>
    <t>240</t>
  </si>
  <si>
    <t>0600302040</t>
  </si>
  <si>
    <t>Реализация мероприятий</t>
  </si>
  <si>
    <t>Прочая  закупка товаров, работ и услуг для обеспечения государственных (муниципальных) нужд</t>
  </si>
  <si>
    <t>1400199990</t>
  </si>
  <si>
    <t>Уплата налогов, сборов и иных платежей</t>
  </si>
  <si>
    <t>300</t>
  </si>
  <si>
    <t>360</t>
  </si>
  <si>
    <t>800</t>
  </si>
  <si>
    <t>850</t>
  </si>
  <si>
    <t>Расходы на выплаты персоналу казенных учреждений</t>
  </si>
  <si>
    <t>1500299990</t>
  </si>
  <si>
    <t>110</t>
  </si>
  <si>
    <t>0900299990</t>
  </si>
  <si>
    <t>0900000000</t>
  </si>
  <si>
    <t>Субсидии  на создание условий для деятельности народных дружин</t>
  </si>
  <si>
    <t>Содержание автомобильных дорог</t>
  </si>
  <si>
    <t>0100299990</t>
  </si>
  <si>
    <t>0100000000</t>
  </si>
  <si>
    <t>0100120902</t>
  </si>
  <si>
    <t>0400299990</t>
  </si>
  <si>
    <t>0400000000</t>
  </si>
  <si>
    <t>0800299990</t>
  </si>
  <si>
    <t>0800000000</t>
  </si>
  <si>
    <t>0500499990</t>
  </si>
  <si>
    <t>0500000000</t>
  </si>
  <si>
    <t>1000000000</t>
  </si>
  <si>
    <t>0600000000</t>
  </si>
  <si>
    <t>0300000000</t>
  </si>
  <si>
    <t>060020903</t>
  </si>
  <si>
    <t>Ремонт автомобильных дорог</t>
  </si>
  <si>
    <t>0100120901</t>
  </si>
  <si>
    <t>Информационное освещение деятельности органов местного самоуправления и поддержка средств массовой информации</t>
  </si>
  <si>
    <t>0400220904</t>
  </si>
  <si>
    <t>0900399990</t>
  </si>
  <si>
    <t>Муниципальная программа "Улучшение условий по охране труда и технике безопасности на территории сельского поселения Салым на 2019 - 2025 годы"</t>
  </si>
  <si>
    <t>Муниципальная программа "Совершенствование муниципального управления в сельском поселении Салым на 2019-2025 годы"</t>
  </si>
  <si>
    <t>Муниципальная программа "Обеспечение деятельности органов местного самоуправления сельского поселения на 2019 - 2025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</si>
  <si>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2019 -2025 годы"</t>
  </si>
  <si>
    <t>Муниципальная программа "Профилактика правонарушений на территории сельского поселения Салым на 2019-2025 годы "</t>
  </si>
  <si>
    <t>Муниципальная программа "Развитие и применение информационных технологий в муниципальном образовании сельское поселение Салым  на 2019-2025 годы"</t>
  </si>
  <si>
    <t>050F255550</t>
  </si>
  <si>
    <t>Муниципальная программа "Развитие транспортной системы сельского поселения Салым на 2019-2025 годы"</t>
  </si>
  <si>
    <t>Реализация программы "Формирование современной городской среды"</t>
  </si>
  <si>
    <t>Cоздание условий для деятельности народных дружин (софинансирование)</t>
  </si>
  <si>
    <t>0300182300</t>
  </si>
  <si>
    <t>03001S2300</t>
  </si>
  <si>
    <t>Муниципальная программа "Управление муниципальным имуществом в сельском поселении  Салым на 2020-2025 годы"</t>
  </si>
  <si>
    <t>Муниципальная программа Управление муниципальными финансами в сельском поселении Салым на 2020-2025 годы</t>
  </si>
  <si>
    <t>0600302400</t>
  </si>
  <si>
    <t>0300299990</t>
  </si>
  <si>
    <t>0600459300</t>
  </si>
  <si>
    <t>06004D9300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</si>
  <si>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</si>
  <si>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06</t>
  </si>
  <si>
    <t>0600484290</t>
  </si>
  <si>
    <t>непрограм</t>
  </si>
  <si>
    <t>всего расх</t>
  </si>
  <si>
    <t>МУ "Администрация сельского поселения Салым", МКУ "Административно-хозяйственная служба"</t>
  </si>
  <si>
    <t>Сумма на 2025 год тыс. руб.</t>
  </si>
  <si>
    <t>1000189020</t>
  </si>
  <si>
    <t>02</t>
  </si>
  <si>
    <t>Субсидии юридическим лицам (кроме некоммерческих организаций) индивидуальным предпринимателям, физическим лицам</t>
  </si>
  <si>
    <t>0600102030</t>
  </si>
  <si>
    <t>к решению Совета депутатов сельского поселения Салым</t>
  </si>
  <si>
    <t>от _________ 2023 №_____</t>
  </si>
  <si>
    <t>Приложение 14</t>
  </si>
  <si>
    <t>Объем бюджетных ассигнований на реализацию муниципальных программ сельского поселения Салым на плановый период 2025-2026 годов</t>
  </si>
  <si>
    <t>Сумма на 2026 год тыс. руб.</t>
  </si>
  <si>
    <t>Озеленение территорий городского и сельских поселений</t>
  </si>
  <si>
    <t>Ликвидация мест захламления</t>
  </si>
  <si>
    <t>0500489006</t>
  </si>
  <si>
    <t>0500489007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</si>
</sst>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_р_._-;\-* #,##0.00000_р_._-;_-* &quot;-&quot;?????_р_._-;_-@_-"/>
    <numFmt numFmtId="165" formatCode="#,##0.00000_р_.;\-#,##0.000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1" fillId="3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1" fillId="3" borderId="1" xfId="0" applyFont="1" applyFill="1" applyBorder="1"/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3" xfId="0" applyFont="1" applyBorder="1" applyAlignment="1">
      <alignment horizontal="center" vertical="top"/>
    </xf>
    <xf numFmtId="49" fontId="1" fillId="4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wrapText="1"/>
    </xf>
    <xf numFmtId="0" fontId="4" fillId="5" borderId="0" xfId="0" applyFont="1" applyFill="1"/>
    <xf numFmtId="0" fontId="1" fillId="6" borderId="1" xfId="0" applyFont="1" applyFill="1" applyBorder="1" applyAlignment="1">
      <alignment wrapText="1"/>
    </xf>
    <xf numFmtId="49" fontId="1" fillId="6" borderId="1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0" fontId="4" fillId="2" borderId="0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164" fontId="4" fillId="5" borderId="0" xfId="0" applyNumberFormat="1" applyFont="1" applyFill="1" applyAlignment="1">
      <alignment horizontal="right" vertical="center"/>
    </xf>
    <xf numFmtId="49" fontId="10" fillId="4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4" fontId="1" fillId="4" borderId="1" xfId="0" applyNumberFormat="1" applyFont="1" applyFill="1" applyBorder="1" applyAlignment="1">
      <alignment horizontal="right" vertical="center" inden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topLeftCell="A87" workbookViewId="0">
      <selection activeCell="I96" activeCellId="1" sqref="I93 I96"/>
    </sheetView>
  </sheetViews>
  <sheetFormatPr defaultRowHeight="15" x14ac:dyDescent="0.25"/>
  <cols>
    <col min="1" max="1" width="5.85546875" style="40" customWidth="1"/>
    <col min="2" max="2" width="44.42578125" style="40" customWidth="1"/>
    <col min="3" max="3" width="21.5703125" style="40" customWidth="1"/>
    <col min="4" max="4" width="5.140625" style="43" customWidth="1"/>
    <col min="5" max="5" width="6" style="43" customWidth="1"/>
    <col min="6" max="6" width="14.5703125" style="40" customWidth="1"/>
    <col min="7" max="7" width="7.140625" style="40" customWidth="1"/>
    <col min="8" max="9" width="18.5703125" style="60" customWidth="1"/>
    <col min="10" max="16384" width="9.140625" style="40"/>
  </cols>
  <sheetData>
    <row r="1" spans="1:9" x14ac:dyDescent="0.25">
      <c r="A1" s="85" t="s">
        <v>105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F2" s="85" t="s">
        <v>103</v>
      </c>
      <c r="G2" s="85"/>
      <c r="H2" s="85"/>
      <c r="I2" s="85"/>
    </row>
    <row r="3" spans="1:9" x14ac:dyDescent="0.25">
      <c r="F3" s="85" t="s">
        <v>104</v>
      </c>
      <c r="G3" s="85"/>
      <c r="H3" s="85"/>
      <c r="I3" s="85"/>
    </row>
    <row r="5" spans="1:9" ht="37.5" customHeight="1" x14ac:dyDescent="0.25">
      <c r="A5" s="95" t="s">
        <v>106</v>
      </c>
      <c r="B5" s="95"/>
      <c r="C5" s="95"/>
      <c r="D5" s="95"/>
      <c r="E5" s="95"/>
      <c r="F5" s="95"/>
      <c r="G5" s="95"/>
      <c r="H5" s="95"/>
      <c r="I5" s="95"/>
    </row>
    <row r="6" spans="1:9" ht="15.75" x14ac:dyDescent="0.25">
      <c r="A6" s="41"/>
      <c r="B6" s="41"/>
      <c r="C6" s="41"/>
      <c r="D6" s="42"/>
      <c r="E6" s="42"/>
      <c r="F6" s="41"/>
      <c r="G6" s="41"/>
      <c r="H6" s="59"/>
    </row>
    <row r="7" spans="1:9" ht="15.75" x14ac:dyDescent="0.25">
      <c r="A7" s="41"/>
      <c r="B7" s="41"/>
      <c r="C7" s="41"/>
      <c r="D7" s="42"/>
      <c r="E7" s="42"/>
      <c r="F7" s="41"/>
      <c r="G7" s="41"/>
      <c r="H7" s="59"/>
    </row>
    <row r="8" spans="1:9" ht="69" customHeight="1" x14ac:dyDescent="0.25">
      <c r="A8" s="9" t="s">
        <v>0</v>
      </c>
      <c r="B8" s="9" t="s">
        <v>1</v>
      </c>
      <c r="C8" s="9" t="s">
        <v>2</v>
      </c>
      <c r="D8" s="10" t="s">
        <v>3</v>
      </c>
      <c r="E8" s="10" t="s">
        <v>4</v>
      </c>
      <c r="F8" s="9" t="s">
        <v>5</v>
      </c>
      <c r="G8" s="10" t="s">
        <v>6</v>
      </c>
      <c r="H8" s="61" t="s">
        <v>98</v>
      </c>
      <c r="I8" s="61" t="s">
        <v>107</v>
      </c>
    </row>
    <row r="9" spans="1:9" ht="45.75" customHeight="1" x14ac:dyDescent="0.25">
      <c r="A9" s="88">
        <v>1</v>
      </c>
      <c r="B9" s="11" t="s">
        <v>75</v>
      </c>
      <c r="C9" s="91" t="s">
        <v>12</v>
      </c>
      <c r="D9" s="12"/>
      <c r="E9" s="12"/>
      <c r="F9" s="12" t="s">
        <v>66</v>
      </c>
      <c r="G9" s="13"/>
      <c r="H9" s="61">
        <f>H10+H12+H14+H18+H20+H16+H22+H24+H26+H28</f>
        <v>25489.467959999998</v>
      </c>
      <c r="I9" s="61">
        <f>I10+I12+I14+I18+I20+I16+I22+I24+I26+I28</f>
        <v>26029.467959999998</v>
      </c>
    </row>
    <row r="10" spans="1:9" ht="64.5" x14ac:dyDescent="0.25">
      <c r="A10" s="89"/>
      <c r="B10" s="50" t="s">
        <v>16</v>
      </c>
      <c r="C10" s="92"/>
      <c r="D10" s="51" t="s">
        <v>7</v>
      </c>
      <c r="E10" s="51" t="s">
        <v>100</v>
      </c>
      <c r="F10" s="51" t="s">
        <v>102</v>
      </c>
      <c r="G10" s="52">
        <v>100</v>
      </c>
      <c r="H10" s="62">
        <f>H11</f>
        <v>2983.2809999999999</v>
      </c>
      <c r="I10" s="62">
        <f>I11</f>
        <v>2983.2809999999999</v>
      </c>
    </row>
    <row r="11" spans="1:9" ht="30.75" customHeight="1" x14ac:dyDescent="0.25">
      <c r="A11" s="89"/>
      <c r="B11" s="2" t="s">
        <v>17</v>
      </c>
      <c r="C11" s="92"/>
      <c r="D11" s="14" t="s">
        <v>7</v>
      </c>
      <c r="E11" s="14" t="s">
        <v>100</v>
      </c>
      <c r="F11" s="7" t="s">
        <v>102</v>
      </c>
      <c r="G11" s="18">
        <v>120</v>
      </c>
      <c r="H11" s="61">
        <v>2983.2809999999999</v>
      </c>
      <c r="I11" s="61">
        <v>2983.2809999999999</v>
      </c>
    </row>
    <row r="12" spans="1:9" ht="69.75" customHeight="1" x14ac:dyDescent="0.25">
      <c r="A12" s="89"/>
      <c r="B12" s="1" t="s">
        <v>16</v>
      </c>
      <c r="C12" s="92"/>
      <c r="D12" s="4" t="s">
        <v>7</v>
      </c>
      <c r="E12" s="4" t="s">
        <v>13</v>
      </c>
      <c r="F12" s="4" t="s">
        <v>37</v>
      </c>
      <c r="G12" s="4" t="s">
        <v>30</v>
      </c>
      <c r="H12" s="63">
        <f t="shared" ref="H12:I12" si="0">H13</f>
        <v>21799.277959999999</v>
      </c>
      <c r="I12" s="63">
        <f t="shared" si="0"/>
        <v>22339.277959999999</v>
      </c>
    </row>
    <row r="13" spans="1:9" ht="30" customHeight="1" x14ac:dyDescent="0.25">
      <c r="A13" s="89"/>
      <c r="B13" s="2" t="s">
        <v>17</v>
      </c>
      <c r="C13" s="92"/>
      <c r="D13" s="14" t="s">
        <v>7</v>
      </c>
      <c r="E13" s="14" t="s">
        <v>13</v>
      </c>
      <c r="F13" s="6" t="s">
        <v>37</v>
      </c>
      <c r="G13" s="6" t="s">
        <v>31</v>
      </c>
      <c r="H13" s="64">
        <v>21799.277959999999</v>
      </c>
      <c r="I13" s="64">
        <v>22339.277959999999</v>
      </c>
    </row>
    <row r="14" spans="1:9" ht="30" customHeight="1" x14ac:dyDescent="0.25">
      <c r="A14" s="89"/>
      <c r="B14" s="3" t="s">
        <v>35</v>
      </c>
      <c r="C14" s="92"/>
      <c r="D14" s="4" t="s">
        <v>7</v>
      </c>
      <c r="E14" s="4" t="s">
        <v>13</v>
      </c>
      <c r="F14" s="4" t="s">
        <v>37</v>
      </c>
      <c r="G14" s="4" t="s">
        <v>38</v>
      </c>
      <c r="H14" s="63">
        <f t="shared" ref="H14:I14" si="1">H15</f>
        <v>56.908999999999999</v>
      </c>
      <c r="I14" s="63">
        <f t="shared" si="1"/>
        <v>56.908999999999999</v>
      </c>
    </row>
    <row r="15" spans="1:9" ht="30" customHeight="1" x14ac:dyDescent="0.25">
      <c r="A15" s="89"/>
      <c r="B15" s="5" t="s">
        <v>36</v>
      </c>
      <c r="C15" s="92"/>
      <c r="D15" s="14" t="s">
        <v>7</v>
      </c>
      <c r="E15" s="14" t="s">
        <v>13</v>
      </c>
      <c r="F15" s="6" t="s">
        <v>37</v>
      </c>
      <c r="G15" s="7" t="s">
        <v>39</v>
      </c>
      <c r="H15" s="65">
        <v>56.908999999999999</v>
      </c>
      <c r="I15" s="65">
        <v>56.908999999999999</v>
      </c>
    </row>
    <row r="16" spans="1:9" ht="30" customHeight="1" x14ac:dyDescent="0.25">
      <c r="A16" s="89"/>
      <c r="B16" s="3" t="s">
        <v>35</v>
      </c>
      <c r="C16" s="92"/>
      <c r="D16" s="4" t="s">
        <v>7</v>
      </c>
      <c r="E16" s="4" t="s">
        <v>13</v>
      </c>
      <c r="F16" s="4" t="s">
        <v>40</v>
      </c>
      <c r="G16" s="4" t="s">
        <v>38</v>
      </c>
      <c r="H16" s="63">
        <f>H17</f>
        <v>30</v>
      </c>
      <c r="I16" s="63">
        <f>I17</f>
        <v>30</v>
      </c>
    </row>
    <row r="17" spans="1:9" ht="30" customHeight="1" x14ac:dyDescent="0.25">
      <c r="A17" s="89"/>
      <c r="B17" s="5" t="s">
        <v>36</v>
      </c>
      <c r="C17" s="92"/>
      <c r="D17" s="14" t="s">
        <v>7</v>
      </c>
      <c r="E17" s="14" t="s">
        <v>13</v>
      </c>
      <c r="F17" s="6" t="s">
        <v>40</v>
      </c>
      <c r="G17" s="7" t="s">
        <v>39</v>
      </c>
      <c r="H17" s="64">
        <v>30</v>
      </c>
      <c r="I17" s="64">
        <v>30</v>
      </c>
    </row>
    <row r="18" spans="1:9" ht="30" customHeight="1" x14ac:dyDescent="0.25">
      <c r="A18" s="89"/>
      <c r="B18" s="3" t="s">
        <v>35</v>
      </c>
      <c r="C18" s="92"/>
      <c r="D18" s="4" t="s">
        <v>15</v>
      </c>
      <c r="E18" s="4" t="s">
        <v>14</v>
      </c>
      <c r="F18" s="4" t="s">
        <v>88</v>
      </c>
      <c r="G18" s="4" t="s">
        <v>38</v>
      </c>
      <c r="H18" s="63">
        <f>H19</f>
        <v>80</v>
      </c>
      <c r="I18" s="63">
        <f>I19</f>
        <v>80</v>
      </c>
    </row>
    <row r="19" spans="1:9" ht="30" customHeight="1" x14ac:dyDescent="0.25">
      <c r="A19" s="89"/>
      <c r="B19" s="5" t="s">
        <v>36</v>
      </c>
      <c r="C19" s="92"/>
      <c r="D19" s="14" t="s">
        <v>15</v>
      </c>
      <c r="E19" s="14" t="s">
        <v>14</v>
      </c>
      <c r="F19" s="6" t="s">
        <v>88</v>
      </c>
      <c r="G19" s="7" t="s">
        <v>39</v>
      </c>
      <c r="H19" s="64">
        <v>80</v>
      </c>
      <c r="I19" s="64">
        <v>80</v>
      </c>
    </row>
    <row r="20" spans="1:9" ht="30" customHeight="1" x14ac:dyDescent="0.25">
      <c r="A20" s="89"/>
      <c r="B20" s="15" t="s">
        <v>20</v>
      </c>
      <c r="C20" s="92"/>
      <c r="D20" s="4" t="s">
        <v>22</v>
      </c>
      <c r="E20" s="4" t="s">
        <v>7</v>
      </c>
      <c r="F20" s="4" t="s">
        <v>68</v>
      </c>
      <c r="G20" s="16">
        <v>300</v>
      </c>
      <c r="H20" s="63">
        <f>H21</f>
        <v>540</v>
      </c>
      <c r="I20" s="63">
        <f>I21</f>
        <v>540</v>
      </c>
    </row>
    <row r="21" spans="1:9" ht="30" customHeight="1" x14ac:dyDescent="0.25">
      <c r="A21" s="89"/>
      <c r="B21" s="17" t="s">
        <v>23</v>
      </c>
      <c r="C21" s="92"/>
      <c r="D21" s="14" t="s">
        <v>22</v>
      </c>
      <c r="E21" s="14" t="s">
        <v>7</v>
      </c>
      <c r="F21" s="6" t="s">
        <v>68</v>
      </c>
      <c r="G21" s="18">
        <v>310</v>
      </c>
      <c r="H21" s="61">
        <v>540</v>
      </c>
      <c r="I21" s="61">
        <v>540</v>
      </c>
    </row>
    <row r="22" spans="1:9" s="78" customFormat="1" ht="70.5" customHeight="1" x14ac:dyDescent="0.25">
      <c r="A22" s="89"/>
      <c r="B22" s="75" t="s">
        <v>16</v>
      </c>
      <c r="C22" s="92"/>
      <c r="D22" s="76" t="s">
        <v>9</v>
      </c>
      <c r="E22" s="76" t="s">
        <v>13</v>
      </c>
      <c r="F22" s="76" t="s">
        <v>90</v>
      </c>
      <c r="G22" s="76" t="s">
        <v>30</v>
      </c>
      <c r="H22" s="77">
        <f>H23</f>
        <v>0</v>
      </c>
      <c r="I22" s="77">
        <f>I23</f>
        <v>0</v>
      </c>
    </row>
    <row r="23" spans="1:9" s="78" customFormat="1" ht="30" customHeight="1" x14ac:dyDescent="0.25">
      <c r="A23" s="89"/>
      <c r="B23" s="79" t="s">
        <v>17</v>
      </c>
      <c r="C23" s="92"/>
      <c r="D23" s="80" t="s">
        <v>9</v>
      </c>
      <c r="E23" s="80" t="s">
        <v>13</v>
      </c>
      <c r="F23" s="80" t="s">
        <v>90</v>
      </c>
      <c r="G23" s="80" t="s">
        <v>31</v>
      </c>
      <c r="H23" s="81"/>
      <c r="I23" s="81"/>
    </row>
    <row r="24" spans="1:9" s="78" customFormat="1" ht="30" customHeight="1" x14ac:dyDescent="0.25">
      <c r="A24" s="89"/>
      <c r="B24" s="82" t="s">
        <v>35</v>
      </c>
      <c r="C24" s="92"/>
      <c r="D24" s="76" t="s">
        <v>9</v>
      </c>
      <c r="E24" s="76" t="s">
        <v>13</v>
      </c>
      <c r="F24" s="76" t="s">
        <v>90</v>
      </c>
      <c r="G24" s="76" t="s">
        <v>38</v>
      </c>
      <c r="H24" s="77">
        <f>H25</f>
        <v>0</v>
      </c>
      <c r="I24" s="77">
        <f>I25</f>
        <v>0</v>
      </c>
    </row>
    <row r="25" spans="1:9" s="78" customFormat="1" ht="30" customHeight="1" x14ac:dyDescent="0.25">
      <c r="A25" s="89"/>
      <c r="B25" s="83" t="s">
        <v>36</v>
      </c>
      <c r="C25" s="92"/>
      <c r="D25" s="80" t="s">
        <v>9</v>
      </c>
      <c r="E25" s="80" t="s">
        <v>13</v>
      </c>
      <c r="F25" s="80" t="s">
        <v>90</v>
      </c>
      <c r="G25" s="80" t="s">
        <v>39</v>
      </c>
      <c r="H25" s="81">
        <v>0</v>
      </c>
      <c r="I25" s="81">
        <v>0</v>
      </c>
    </row>
    <row r="26" spans="1:9" s="78" customFormat="1" ht="64.5" customHeight="1" x14ac:dyDescent="0.25">
      <c r="A26" s="89"/>
      <c r="B26" s="75" t="s">
        <v>16</v>
      </c>
      <c r="C26" s="92"/>
      <c r="D26" s="76" t="s">
        <v>9</v>
      </c>
      <c r="E26" s="76" t="s">
        <v>13</v>
      </c>
      <c r="F26" s="76" t="s">
        <v>91</v>
      </c>
      <c r="G26" s="76" t="s">
        <v>30</v>
      </c>
      <c r="H26" s="77">
        <f>H27</f>
        <v>0</v>
      </c>
      <c r="I26" s="77">
        <f>I27</f>
        <v>0</v>
      </c>
    </row>
    <row r="27" spans="1:9" s="78" customFormat="1" ht="30" customHeight="1" x14ac:dyDescent="0.25">
      <c r="A27" s="89"/>
      <c r="B27" s="79" t="s">
        <v>17</v>
      </c>
      <c r="C27" s="92"/>
      <c r="D27" s="80" t="s">
        <v>9</v>
      </c>
      <c r="E27" s="80" t="s">
        <v>13</v>
      </c>
      <c r="F27" s="80" t="s">
        <v>91</v>
      </c>
      <c r="G27" s="80" t="s">
        <v>31</v>
      </c>
      <c r="H27" s="81"/>
      <c r="I27" s="81"/>
    </row>
    <row r="28" spans="1:9" ht="51.75" hidden="1" customHeight="1" x14ac:dyDescent="0.25">
      <c r="A28" s="89"/>
      <c r="B28" s="48" t="s">
        <v>92</v>
      </c>
      <c r="C28" s="92"/>
      <c r="D28" s="4" t="s">
        <v>93</v>
      </c>
      <c r="E28" s="4" t="s">
        <v>14</v>
      </c>
      <c r="F28" s="4" t="s">
        <v>94</v>
      </c>
      <c r="G28" s="4" t="s">
        <v>30</v>
      </c>
      <c r="H28" s="63">
        <f>H29</f>
        <v>0</v>
      </c>
      <c r="I28" s="63">
        <f>I29</f>
        <v>0</v>
      </c>
    </row>
    <row r="29" spans="1:9" ht="30" hidden="1" customHeight="1" x14ac:dyDescent="0.25">
      <c r="A29" s="90"/>
      <c r="B29" s="5" t="s">
        <v>17</v>
      </c>
      <c r="C29" s="93"/>
      <c r="D29" s="6" t="s">
        <v>93</v>
      </c>
      <c r="E29" s="6" t="s">
        <v>14</v>
      </c>
      <c r="F29" s="6" t="s">
        <v>94</v>
      </c>
      <c r="G29" s="6" t="s">
        <v>31</v>
      </c>
      <c r="H29" s="64">
        <v>0</v>
      </c>
      <c r="I29" s="64">
        <f>H29</f>
        <v>0</v>
      </c>
    </row>
    <row r="30" spans="1:9" ht="43.5" customHeight="1" x14ac:dyDescent="0.25">
      <c r="A30" s="88">
        <v>2</v>
      </c>
      <c r="B30" s="19" t="s">
        <v>74</v>
      </c>
      <c r="C30" s="91" t="s">
        <v>97</v>
      </c>
      <c r="D30" s="24" t="s">
        <v>7</v>
      </c>
      <c r="E30" s="24" t="s">
        <v>8</v>
      </c>
      <c r="F30" s="20">
        <v>1400000000</v>
      </c>
      <c r="G30" s="21"/>
      <c r="H30" s="57">
        <f>H31</f>
        <v>126.5</v>
      </c>
      <c r="I30" s="57">
        <f>I31</f>
        <v>126.5</v>
      </c>
    </row>
    <row r="31" spans="1:9" ht="22.5" customHeight="1" x14ac:dyDescent="0.25">
      <c r="A31" s="89"/>
      <c r="B31" s="3" t="s">
        <v>41</v>
      </c>
      <c r="C31" s="92"/>
      <c r="D31" s="34" t="s">
        <v>7</v>
      </c>
      <c r="E31" s="34" t="s">
        <v>8</v>
      </c>
      <c r="F31" s="4" t="s">
        <v>43</v>
      </c>
      <c r="G31" s="4" t="s">
        <v>38</v>
      </c>
      <c r="H31" s="66">
        <f>H32</f>
        <v>126.5</v>
      </c>
      <c r="I31" s="66">
        <f>I32</f>
        <v>126.5</v>
      </c>
    </row>
    <row r="32" spans="1:9" ht="30" customHeight="1" x14ac:dyDescent="0.25">
      <c r="A32" s="90"/>
      <c r="B32" s="5" t="s">
        <v>42</v>
      </c>
      <c r="C32" s="93"/>
      <c r="D32" s="35" t="s">
        <v>7</v>
      </c>
      <c r="E32" s="35" t="s">
        <v>8</v>
      </c>
      <c r="F32" s="6" t="s">
        <v>43</v>
      </c>
      <c r="G32" s="6" t="s">
        <v>39</v>
      </c>
      <c r="H32" s="67">
        <v>126.5</v>
      </c>
      <c r="I32" s="67">
        <v>126.5</v>
      </c>
    </row>
    <row r="33" spans="1:9" ht="47.25" customHeight="1" x14ac:dyDescent="0.25">
      <c r="A33" s="88">
        <v>3</v>
      </c>
      <c r="B33" s="22" t="s">
        <v>76</v>
      </c>
      <c r="C33" s="91" t="s">
        <v>97</v>
      </c>
      <c r="D33" s="24" t="s">
        <v>7</v>
      </c>
      <c r="E33" s="24" t="s">
        <v>8</v>
      </c>
      <c r="F33" s="23">
        <v>1500000000</v>
      </c>
      <c r="G33" s="23"/>
      <c r="H33" s="68">
        <f>H34+H36+H38+H40+H44+H42</f>
        <v>18498.804699999997</v>
      </c>
      <c r="I33" s="68">
        <f>I34+I36+I38+I40+I44+I42</f>
        <v>20292.76467</v>
      </c>
    </row>
    <row r="34" spans="1:9" ht="30" customHeight="1" x14ac:dyDescent="0.25">
      <c r="A34" s="89"/>
      <c r="B34" s="1" t="s">
        <v>41</v>
      </c>
      <c r="C34" s="92"/>
      <c r="D34" s="34" t="s">
        <v>7</v>
      </c>
      <c r="E34" s="34" t="s">
        <v>8</v>
      </c>
      <c r="F34" s="4" t="s">
        <v>26</v>
      </c>
      <c r="G34" s="4" t="s">
        <v>38</v>
      </c>
      <c r="H34" s="63">
        <f>H35</f>
        <v>1962.3645799999999</v>
      </c>
      <c r="I34" s="63">
        <f t="shared" ref="I34" si="2">I35</f>
        <v>3462.3645799999999</v>
      </c>
    </row>
    <row r="35" spans="1:9" ht="43.5" customHeight="1" x14ac:dyDescent="0.25">
      <c r="A35" s="89"/>
      <c r="B35" s="5" t="s">
        <v>36</v>
      </c>
      <c r="C35" s="92"/>
      <c r="D35" s="53" t="s">
        <v>7</v>
      </c>
      <c r="E35" s="53" t="s">
        <v>8</v>
      </c>
      <c r="F35" s="7" t="s">
        <v>26</v>
      </c>
      <c r="G35" s="7" t="s">
        <v>39</v>
      </c>
      <c r="H35" s="65">
        <v>1962.3645799999999</v>
      </c>
      <c r="I35" s="69">
        <v>3462.3645799999999</v>
      </c>
    </row>
    <row r="36" spans="1:9" ht="30" customHeight="1" x14ac:dyDescent="0.25">
      <c r="A36" s="89"/>
      <c r="B36" s="1" t="s">
        <v>41</v>
      </c>
      <c r="C36" s="92"/>
      <c r="D36" s="34" t="s">
        <v>7</v>
      </c>
      <c r="E36" s="34" t="s">
        <v>8</v>
      </c>
      <c r="F36" s="4" t="s">
        <v>26</v>
      </c>
      <c r="G36" s="4" t="s">
        <v>45</v>
      </c>
      <c r="H36" s="63">
        <f>H37</f>
        <v>35</v>
      </c>
      <c r="I36" s="66">
        <f>I37</f>
        <v>35</v>
      </c>
    </row>
    <row r="37" spans="1:9" ht="30" customHeight="1" x14ac:dyDescent="0.25">
      <c r="A37" s="89"/>
      <c r="B37" s="5" t="s">
        <v>21</v>
      </c>
      <c r="C37" s="92"/>
      <c r="D37" s="35" t="s">
        <v>7</v>
      </c>
      <c r="E37" s="35" t="s">
        <v>8</v>
      </c>
      <c r="F37" s="6" t="s">
        <v>26</v>
      </c>
      <c r="G37" s="6" t="s">
        <v>46</v>
      </c>
      <c r="H37" s="64">
        <v>35</v>
      </c>
      <c r="I37" s="69">
        <v>35</v>
      </c>
    </row>
    <row r="38" spans="1:9" ht="30" customHeight="1" x14ac:dyDescent="0.25">
      <c r="A38" s="89"/>
      <c r="B38" s="1" t="s">
        <v>41</v>
      </c>
      <c r="C38" s="92"/>
      <c r="D38" s="34" t="s">
        <v>7</v>
      </c>
      <c r="E38" s="34" t="s">
        <v>8</v>
      </c>
      <c r="F38" s="4" t="s">
        <v>26</v>
      </c>
      <c r="G38" s="4" t="s">
        <v>47</v>
      </c>
      <c r="H38" s="63">
        <f>H39</f>
        <v>93.679029999999997</v>
      </c>
      <c r="I38" s="66">
        <f>I39</f>
        <v>117.639</v>
      </c>
    </row>
    <row r="39" spans="1:9" ht="30" customHeight="1" x14ac:dyDescent="0.25">
      <c r="A39" s="89"/>
      <c r="B39" s="5" t="s">
        <v>44</v>
      </c>
      <c r="C39" s="92"/>
      <c r="D39" s="35" t="s">
        <v>7</v>
      </c>
      <c r="E39" s="35" t="s">
        <v>8</v>
      </c>
      <c r="F39" s="6" t="s">
        <v>26</v>
      </c>
      <c r="G39" s="6" t="s">
        <v>48</v>
      </c>
      <c r="H39" s="64">
        <v>93.679029999999997</v>
      </c>
      <c r="I39" s="69">
        <v>117.639</v>
      </c>
    </row>
    <row r="40" spans="1:9" ht="30" customHeight="1" x14ac:dyDescent="0.25">
      <c r="A40" s="89"/>
      <c r="B40" s="1" t="s">
        <v>41</v>
      </c>
      <c r="C40" s="92"/>
      <c r="D40" s="34" t="s">
        <v>7</v>
      </c>
      <c r="E40" s="34" t="s">
        <v>8</v>
      </c>
      <c r="F40" s="4" t="s">
        <v>50</v>
      </c>
      <c r="G40" s="4" t="s">
        <v>30</v>
      </c>
      <c r="H40" s="63">
        <f>H41</f>
        <v>16191.874089999999</v>
      </c>
      <c r="I40" s="66">
        <f>I41</f>
        <v>16461.874090000001</v>
      </c>
    </row>
    <row r="41" spans="1:9" ht="30" customHeight="1" x14ac:dyDescent="0.25">
      <c r="A41" s="89"/>
      <c r="B41" s="5" t="s">
        <v>49</v>
      </c>
      <c r="C41" s="92"/>
      <c r="D41" s="35" t="s">
        <v>7</v>
      </c>
      <c r="E41" s="35" t="s">
        <v>8</v>
      </c>
      <c r="F41" s="6" t="s">
        <v>50</v>
      </c>
      <c r="G41" s="6" t="s">
        <v>51</v>
      </c>
      <c r="H41" s="69">
        <v>16191.874089999999</v>
      </c>
      <c r="I41" s="69">
        <v>16461.874090000001</v>
      </c>
    </row>
    <row r="42" spans="1:9" ht="30" customHeight="1" x14ac:dyDescent="0.25">
      <c r="A42" s="89"/>
      <c r="B42" s="3" t="s">
        <v>35</v>
      </c>
      <c r="C42" s="92"/>
      <c r="D42" s="34" t="s">
        <v>7</v>
      </c>
      <c r="E42" s="34" t="s">
        <v>8</v>
      </c>
      <c r="F42" s="4" t="s">
        <v>50</v>
      </c>
      <c r="G42" s="4" t="s">
        <v>38</v>
      </c>
      <c r="H42" s="66">
        <f>H43</f>
        <v>165.887</v>
      </c>
      <c r="I42" s="66">
        <f>I43</f>
        <v>165.887</v>
      </c>
    </row>
    <row r="43" spans="1:9" ht="30" customHeight="1" x14ac:dyDescent="0.25">
      <c r="A43" s="89"/>
      <c r="B43" s="5" t="s">
        <v>36</v>
      </c>
      <c r="C43" s="92"/>
      <c r="D43" s="35" t="s">
        <v>7</v>
      </c>
      <c r="E43" s="35" t="s">
        <v>8</v>
      </c>
      <c r="F43" s="6" t="s">
        <v>50</v>
      </c>
      <c r="G43" s="6" t="s">
        <v>39</v>
      </c>
      <c r="H43" s="69">
        <v>165.887</v>
      </c>
      <c r="I43" s="69">
        <v>165.887</v>
      </c>
    </row>
    <row r="44" spans="1:9" ht="30" customHeight="1" x14ac:dyDescent="0.25">
      <c r="A44" s="89"/>
      <c r="B44" s="3" t="s">
        <v>35</v>
      </c>
      <c r="C44" s="92"/>
      <c r="D44" s="34" t="s">
        <v>15</v>
      </c>
      <c r="E44" s="34" t="s">
        <v>14</v>
      </c>
      <c r="F44" s="4" t="s">
        <v>50</v>
      </c>
      <c r="G44" s="4" t="s">
        <v>38</v>
      </c>
      <c r="H44" s="63">
        <f>H45</f>
        <v>50</v>
      </c>
      <c r="I44" s="66">
        <f>I45</f>
        <v>50</v>
      </c>
    </row>
    <row r="45" spans="1:9" ht="30" customHeight="1" x14ac:dyDescent="0.25">
      <c r="A45" s="90"/>
      <c r="B45" s="5" t="s">
        <v>36</v>
      </c>
      <c r="C45" s="93"/>
      <c r="D45" s="35" t="s">
        <v>15</v>
      </c>
      <c r="E45" s="35" t="s">
        <v>14</v>
      </c>
      <c r="F45" s="6" t="s">
        <v>50</v>
      </c>
      <c r="G45" s="6" t="s">
        <v>39</v>
      </c>
      <c r="H45" s="65">
        <v>50</v>
      </c>
      <c r="I45" s="70">
        <v>50</v>
      </c>
    </row>
    <row r="46" spans="1:9" ht="51.75" customHeight="1" x14ac:dyDescent="0.25">
      <c r="A46" s="86">
        <v>4</v>
      </c>
      <c r="B46" s="19" t="s">
        <v>77</v>
      </c>
      <c r="C46" s="91" t="s">
        <v>12</v>
      </c>
      <c r="D46" s="24" t="s">
        <v>9</v>
      </c>
      <c r="E46" s="24" t="s">
        <v>22</v>
      </c>
      <c r="F46" s="24" t="s">
        <v>53</v>
      </c>
      <c r="G46" s="25"/>
      <c r="H46" s="68">
        <f>H47+H51+H49</f>
        <v>233.38050000000001</v>
      </c>
      <c r="I46" s="68">
        <f>I47+I51+I49</f>
        <v>533.38049999999998</v>
      </c>
    </row>
    <row r="47" spans="1:9" ht="30" customHeight="1" x14ac:dyDescent="0.25">
      <c r="A47" s="87"/>
      <c r="B47" s="15" t="s">
        <v>18</v>
      </c>
      <c r="C47" s="92"/>
      <c r="D47" s="34" t="s">
        <v>9</v>
      </c>
      <c r="E47" s="34" t="s">
        <v>22</v>
      </c>
      <c r="F47" s="4" t="s">
        <v>28</v>
      </c>
      <c r="G47" s="4" t="s">
        <v>38</v>
      </c>
      <c r="H47" s="66">
        <f>H48</f>
        <v>107</v>
      </c>
      <c r="I47" s="66">
        <f>I48</f>
        <v>107</v>
      </c>
    </row>
    <row r="48" spans="1:9" ht="30" customHeight="1" x14ac:dyDescent="0.25">
      <c r="A48" s="87"/>
      <c r="B48" s="26" t="s">
        <v>11</v>
      </c>
      <c r="C48" s="92"/>
      <c r="D48" s="35" t="s">
        <v>9</v>
      </c>
      <c r="E48" s="35" t="s">
        <v>22</v>
      </c>
      <c r="F48" s="6" t="s">
        <v>28</v>
      </c>
      <c r="G48" s="6" t="s">
        <v>39</v>
      </c>
      <c r="H48" s="67">
        <v>107</v>
      </c>
      <c r="I48" s="67">
        <v>107</v>
      </c>
    </row>
    <row r="49" spans="1:10" ht="30" customHeight="1" x14ac:dyDescent="0.25">
      <c r="A49" s="87"/>
      <c r="B49" s="15" t="s">
        <v>18</v>
      </c>
      <c r="C49" s="92"/>
      <c r="D49" s="34" t="s">
        <v>9</v>
      </c>
      <c r="E49" s="34" t="s">
        <v>22</v>
      </c>
      <c r="F49" s="4" t="s">
        <v>52</v>
      </c>
      <c r="G49" s="32">
        <v>200</v>
      </c>
      <c r="H49" s="66">
        <f>H50</f>
        <v>105</v>
      </c>
      <c r="I49" s="66">
        <f>I50</f>
        <v>405</v>
      </c>
    </row>
    <row r="50" spans="1:10" ht="30" customHeight="1" x14ac:dyDescent="0.25">
      <c r="A50" s="87"/>
      <c r="B50" s="26" t="s">
        <v>11</v>
      </c>
      <c r="C50" s="92"/>
      <c r="D50" s="35" t="s">
        <v>9</v>
      </c>
      <c r="E50" s="35" t="s">
        <v>22</v>
      </c>
      <c r="F50" s="6" t="s">
        <v>52</v>
      </c>
      <c r="G50" s="33">
        <v>240</v>
      </c>
      <c r="H50" s="67">
        <v>105</v>
      </c>
      <c r="I50" s="67">
        <v>405</v>
      </c>
    </row>
    <row r="51" spans="1:10" ht="30" customHeight="1" x14ac:dyDescent="0.25">
      <c r="A51" s="87"/>
      <c r="B51" s="15" t="s">
        <v>18</v>
      </c>
      <c r="C51" s="92"/>
      <c r="D51" s="34" t="s">
        <v>9</v>
      </c>
      <c r="E51" s="34" t="s">
        <v>22</v>
      </c>
      <c r="F51" s="4" t="s">
        <v>73</v>
      </c>
      <c r="G51" s="32">
        <v>200</v>
      </c>
      <c r="H51" s="66">
        <f>H52</f>
        <v>21.380500000000001</v>
      </c>
      <c r="I51" s="66">
        <f>I52</f>
        <v>21.380500000000001</v>
      </c>
    </row>
    <row r="52" spans="1:10" ht="30" customHeight="1" x14ac:dyDescent="0.25">
      <c r="A52" s="94"/>
      <c r="B52" s="26" t="s">
        <v>11</v>
      </c>
      <c r="C52" s="93"/>
      <c r="D52" s="35" t="s">
        <v>9</v>
      </c>
      <c r="E52" s="35" t="s">
        <v>22</v>
      </c>
      <c r="F52" s="6" t="s">
        <v>73</v>
      </c>
      <c r="G52" s="33">
        <v>240</v>
      </c>
      <c r="H52" s="67">
        <v>21.380500000000001</v>
      </c>
      <c r="I52" s="67">
        <v>21.380500000000001</v>
      </c>
    </row>
    <row r="53" spans="1:10" ht="48" customHeight="1" x14ac:dyDescent="0.25">
      <c r="A53" s="37">
        <v>5</v>
      </c>
      <c r="B53" s="27" t="s">
        <v>78</v>
      </c>
      <c r="C53" s="91" t="s">
        <v>12</v>
      </c>
      <c r="D53" s="24" t="s">
        <v>9</v>
      </c>
      <c r="E53" s="24" t="s">
        <v>24</v>
      </c>
      <c r="F53" s="24" t="s">
        <v>67</v>
      </c>
      <c r="G53" s="28"/>
      <c r="H53" s="68">
        <f>H54+H60+H58+H56+H62</f>
        <v>54.204540000000001</v>
      </c>
      <c r="I53" s="68">
        <f>I54+I60+I58+I56+I62</f>
        <v>812.20453999999995</v>
      </c>
    </row>
    <row r="54" spans="1:10" ht="30" customHeight="1" x14ac:dyDescent="0.25">
      <c r="A54" s="37"/>
      <c r="B54" s="38" t="s">
        <v>54</v>
      </c>
      <c r="C54" s="92"/>
      <c r="D54" s="39" t="s">
        <v>9</v>
      </c>
      <c r="E54" s="39" t="s">
        <v>24</v>
      </c>
      <c r="F54" s="39" t="s">
        <v>84</v>
      </c>
      <c r="G54" s="39" t="s">
        <v>30</v>
      </c>
      <c r="H54" s="71">
        <f t="shared" ref="H54:I54" si="3">H55</f>
        <v>22.375019999999999</v>
      </c>
      <c r="I54" s="71">
        <f t="shared" si="3"/>
        <v>22.375019999999999</v>
      </c>
    </row>
    <row r="55" spans="1:10" ht="30" customHeight="1" x14ac:dyDescent="0.25">
      <c r="A55" s="37"/>
      <c r="B55" s="2" t="s">
        <v>17</v>
      </c>
      <c r="C55" s="92"/>
      <c r="D55" s="6" t="s">
        <v>9</v>
      </c>
      <c r="E55" s="6" t="s">
        <v>24</v>
      </c>
      <c r="F55" s="6" t="s">
        <v>84</v>
      </c>
      <c r="G55" s="6" t="s">
        <v>31</v>
      </c>
      <c r="H55" s="64">
        <v>22.375019999999999</v>
      </c>
      <c r="I55" s="64">
        <v>22.375019999999999</v>
      </c>
    </row>
    <row r="56" spans="1:10" ht="30" customHeight="1" x14ac:dyDescent="0.25">
      <c r="A56" s="37"/>
      <c r="B56" s="38" t="s">
        <v>83</v>
      </c>
      <c r="C56" s="92"/>
      <c r="D56" s="39" t="s">
        <v>9</v>
      </c>
      <c r="E56" s="39" t="s">
        <v>24</v>
      </c>
      <c r="F56" s="39" t="s">
        <v>85</v>
      </c>
      <c r="G56" s="39" t="s">
        <v>30</v>
      </c>
      <c r="H56" s="71">
        <f t="shared" ref="H56:I56" si="4">H57</f>
        <v>22.375019999999999</v>
      </c>
      <c r="I56" s="71">
        <f t="shared" si="4"/>
        <v>22.375019999999999</v>
      </c>
    </row>
    <row r="57" spans="1:10" ht="30" customHeight="1" x14ac:dyDescent="0.25">
      <c r="A57" s="37"/>
      <c r="B57" s="2" t="s">
        <v>17</v>
      </c>
      <c r="C57" s="92"/>
      <c r="D57" s="6" t="s">
        <v>9</v>
      </c>
      <c r="E57" s="6" t="s">
        <v>24</v>
      </c>
      <c r="F57" s="6" t="s">
        <v>85</v>
      </c>
      <c r="G57" s="6" t="s">
        <v>31</v>
      </c>
      <c r="H57" s="64">
        <v>22.375019999999999</v>
      </c>
      <c r="I57" s="64">
        <v>22.375019999999999</v>
      </c>
    </row>
    <row r="58" spans="1:10" ht="30" customHeight="1" x14ac:dyDescent="0.25">
      <c r="A58" s="37"/>
      <c r="B58" s="38" t="s">
        <v>54</v>
      </c>
      <c r="C58" s="92"/>
      <c r="D58" s="39" t="s">
        <v>9</v>
      </c>
      <c r="E58" s="39" t="s">
        <v>24</v>
      </c>
      <c r="F58" s="39" t="s">
        <v>84</v>
      </c>
      <c r="G58" s="39" t="s">
        <v>38</v>
      </c>
      <c r="H58" s="71">
        <f t="shared" ref="H58:I58" si="5">H59</f>
        <v>1.72725</v>
      </c>
      <c r="I58" s="71">
        <f t="shared" si="5"/>
        <v>1.72725</v>
      </c>
    </row>
    <row r="59" spans="1:10" ht="30" customHeight="1" x14ac:dyDescent="0.25">
      <c r="A59" s="37"/>
      <c r="B59" s="5" t="s">
        <v>36</v>
      </c>
      <c r="C59" s="92"/>
      <c r="D59" s="6" t="s">
        <v>9</v>
      </c>
      <c r="E59" s="6" t="s">
        <v>24</v>
      </c>
      <c r="F59" s="6" t="s">
        <v>84</v>
      </c>
      <c r="G59" s="6" t="s">
        <v>39</v>
      </c>
      <c r="H59" s="64">
        <v>1.72725</v>
      </c>
      <c r="I59" s="64">
        <v>1.72725</v>
      </c>
    </row>
    <row r="60" spans="1:10" ht="30" customHeight="1" x14ac:dyDescent="0.25">
      <c r="A60" s="37"/>
      <c r="B60" s="38" t="s">
        <v>83</v>
      </c>
      <c r="C60" s="92"/>
      <c r="D60" s="39" t="s">
        <v>9</v>
      </c>
      <c r="E60" s="39" t="s">
        <v>24</v>
      </c>
      <c r="F60" s="39" t="s">
        <v>85</v>
      </c>
      <c r="G60" s="39" t="s">
        <v>38</v>
      </c>
      <c r="H60" s="71">
        <f t="shared" ref="H60:I60" si="6">H61</f>
        <v>1.72725</v>
      </c>
      <c r="I60" s="71">
        <f t="shared" si="6"/>
        <v>1.72725</v>
      </c>
    </row>
    <row r="61" spans="1:10" ht="30" customHeight="1" x14ac:dyDescent="0.25">
      <c r="A61" s="37"/>
      <c r="B61" s="5" t="s">
        <v>36</v>
      </c>
      <c r="C61" s="92"/>
      <c r="D61" s="6" t="s">
        <v>9</v>
      </c>
      <c r="E61" s="6" t="s">
        <v>24</v>
      </c>
      <c r="F61" s="6" t="s">
        <v>85</v>
      </c>
      <c r="G61" s="6" t="s">
        <v>39</v>
      </c>
      <c r="H61" s="64">
        <v>1.72725</v>
      </c>
      <c r="I61" s="64">
        <v>1.72725</v>
      </c>
    </row>
    <row r="62" spans="1:10" ht="30" customHeight="1" x14ac:dyDescent="0.25">
      <c r="A62" s="46"/>
      <c r="B62" s="38" t="s">
        <v>41</v>
      </c>
      <c r="C62" s="47"/>
      <c r="D62" s="39" t="s">
        <v>9</v>
      </c>
      <c r="E62" s="39" t="s">
        <v>24</v>
      </c>
      <c r="F62" s="39" t="s">
        <v>89</v>
      </c>
      <c r="G62" s="39" t="s">
        <v>38</v>
      </c>
      <c r="H62" s="71">
        <f>H63</f>
        <v>6</v>
      </c>
      <c r="I62" s="84">
        <f>I63</f>
        <v>764</v>
      </c>
    </row>
    <row r="63" spans="1:10" ht="30" customHeight="1" x14ac:dyDescent="0.25">
      <c r="A63" s="46"/>
      <c r="B63" s="5" t="s">
        <v>36</v>
      </c>
      <c r="C63" s="47"/>
      <c r="D63" s="6" t="s">
        <v>9</v>
      </c>
      <c r="E63" s="6" t="s">
        <v>24</v>
      </c>
      <c r="F63" s="6" t="s">
        <v>89</v>
      </c>
      <c r="G63" s="6" t="s">
        <v>39</v>
      </c>
      <c r="H63" s="64">
        <v>6</v>
      </c>
      <c r="I63" s="67">
        <v>764</v>
      </c>
      <c r="J63" s="54"/>
    </row>
    <row r="64" spans="1:10" ht="45" customHeight="1" x14ac:dyDescent="0.25">
      <c r="A64" s="86">
        <v>6</v>
      </c>
      <c r="B64" s="29" t="s">
        <v>81</v>
      </c>
      <c r="C64" s="91" t="s">
        <v>12</v>
      </c>
      <c r="D64" s="24" t="s">
        <v>13</v>
      </c>
      <c r="E64" s="24"/>
      <c r="F64" s="24" t="s">
        <v>57</v>
      </c>
      <c r="G64" s="23"/>
      <c r="H64" s="68">
        <f>H65+H67+H69</f>
        <v>23203.776960000003</v>
      </c>
      <c r="I64" s="68">
        <f>I65+I67+I69</f>
        <v>16600.276020000001</v>
      </c>
    </row>
    <row r="65" spans="1:9" ht="21" customHeight="1" x14ac:dyDescent="0.25">
      <c r="A65" s="87"/>
      <c r="B65" s="3" t="s">
        <v>41</v>
      </c>
      <c r="C65" s="92"/>
      <c r="D65" s="34" t="s">
        <v>13</v>
      </c>
      <c r="E65" s="34" t="s">
        <v>25</v>
      </c>
      <c r="F65" s="4" t="s">
        <v>56</v>
      </c>
      <c r="G65" s="32">
        <v>200</v>
      </c>
      <c r="H65" s="66">
        <f>H66</f>
        <v>5000</v>
      </c>
      <c r="I65" s="66">
        <f>I66</f>
        <v>10000</v>
      </c>
    </row>
    <row r="66" spans="1:9" ht="44.25" customHeight="1" x14ac:dyDescent="0.25">
      <c r="A66" s="87"/>
      <c r="B66" s="5" t="s">
        <v>101</v>
      </c>
      <c r="C66" s="92"/>
      <c r="D66" s="35" t="s">
        <v>13</v>
      </c>
      <c r="E66" s="35" t="s">
        <v>25</v>
      </c>
      <c r="F66" s="6" t="s">
        <v>56</v>
      </c>
      <c r="G66" s="33">
        <v>240</v>
      </c>
      <c r="H66" s="67">
        <v>5000</v>
      </c>
      <c r="I66" s="67">
        <v>10000</v>
      </c>
    </row>
    <row r="67" spans="1:9" ht="23.25" customHeight="1" x14ac:dyDescent="0.25">
      <c r="A67" s="87"/>
      <c r="B67" s="3" t="s">
        <v>69</v>
      </c>
      <c r="C67" s="92"/>
      <c r="D67" s="34" t="s">
        <v>13</v>
      </c>
      <c r="E67" s="34" t="s">
        <v>10</v>
      </c>
      <c r="F67" s="4" t="s">
        <v>70</v>
      </c>
      <c r="G67" s="4" t="s">
        <v>38</v>
      </c>
      <c r="H67" s="63">
        <f t="shared" ref="H67:I67" si="7">H68</f>
        <v>3880.86</v>
      </c>
      <c r="I67" s="63">
        <f t="shared" si="7"/>
        <v>0</v>
      </c>
    </row>
    <row r="68" spans="1:9" ht="24.75" customHeight="1" x14ac:dyDescent="0.25">
      <c r="A68" s="87"/>
      <c r="B68" s="5" t="s">
        <v>36</v>
      </c>
      <c r="C68" s="92"/>
      <c r="D68" s="35" t="s">
        <v>13</v>
      </c>
      <c r="E68" s="35" t="s">
        <v>10</v>
      </c>
      <c r="F68" s="6" t="s">
        <v>70</v>
      </c>
      <c r="G68" s="6" t="s">
        <v>39</v>
      </c>
      <c r="H68" s="65">
        <v>3880.86</v>
      </c>
      <c r="I68" s="64">
        <v>0</v>
      </c>
    </row>
    <row r="69" spans="1:9" ht="24" customHeight="1" x14ac:dyDescent="0.25">
      <c r="A69" s="87"/>
      <c r="B69" s="3" t="s">
        <v>55</v>
      </c>
      <c r="C69" s="92"/>
      <c r="D69" s="34" t="s">
        <v>13</v>
      </c>
      <c r="E69" s="34" t="s">
        <v>10</v>
      </c>
      <c r="F69" s="4" t="s">
        <v>58</v>
      </c>
      <c r="G69" s="4" t="s">
        <v>38</v>
      </c>
      <c r="H69" s="63">
        <f>H70</f>
        <v>14322.91696</v>
      </c>
      <c r="I69" s="63">
        <f>I70</f>
        <v>6600.2760200000002</v>
      </c>
    </row>
    <row r="70" spans="1:9" ht="30" customHeight="1" x14ac:dyDescent="0.25">
      <c r="A70" s="87"/>
      <c r="B70" s="5" t="s">
        <v>36</v>
      </c>
      <c r="C70" s="92"/>
      <c r="D70" s="35" t="s">
        <v>13</v>
      </c>
      <c r="E70" s="35" t="s">
        <v>10</v>
      </c>
      <c r="F70" s="6" t="s">
        <v>58</v>
      </c>
      <c r="G70" s="6" t="s">
        <v>39</v>
      </c>
      <c r="H70" s="64">
        <v>14322.91696</v>
      </c>
      <c r="I70" s="64">
        <v>6600.2760200000002</v>
      </c>
    </row>
    <row r="71" spans="1:9" ht="49.5" customHeight="1" x14ac:dyDescent="0.25">
      <c r="A71" s="86">
        <v>7</v>
      </c>
      <c r="B71" s="27" t="s">
        <v>79</v>
      </c>
      <c r="C71" s="91" t="s">
        <v>12</v>
      </c>
      <c r="D71" s="24" t="s">
        <v>13</v>
      </c>
      <c r="E71" s="24" t="s">
        <v>22</v>
      </c>
      <c r="F71" s="24" t="s">
        <v>60</v>
      </c>
      <c r="G71" s="23"/>
      <c r="H71" s="68">
        <f>H72+H76+H74</f>
        <v>1233.893</v>
      </c>
      <c r="I71" s="68">
        <f>I72+I76+I74</f>
        <v>1233.893</v>
      </c>
    </row>
    <row r="72" spans="1:9" ht="30" customHeight="1" x14ac:dyDescent="0.25">
      <c r="A72" s="87"/>
      <c r="B72" s="3" t="s">
        <v>41</v>
      </c>
      <c r="C72" s="92"/>
      <c r="D72" s="34" t="s">
        <v>13</v>
      </c>
      <c r="E72" s="34" t="s">
        <v>22</v>
      </c>
      <c r="F72" s="4" t="s">
        <v>27</v>
      </c>
      <c r="G72" s="4" t="s">
        <v>38</v>
      </c>
      <c r="H72" s="58">
        <f>H73</f>
        <v>438.72500000000002</v>
      </c>
      <c r="I72" s="58">
        <f>I73</f>
        <v>438.72500000000002</v>
      </c>
    </row>
    <row r="73" spans="1:9" ht="30" customHeight="1" x14ac:dyDescent="0.25">
      <c r="A73" s="87"/>
      <c r="B73" s="8" t="s">
        <v>36</v>
      </c>
      <c r="C73" s="92"/>
      <c r="D73" s="35" t="s">
        <v>13</v>
      </c>
      <c r="E73" s="35" t="s">
        <v>22</v>
      </c>
      <c r="F73" s="7" t="s">
        <v>27</v>
      </c>
      <c r="G73" s="7" t="s">
        <v>39</v>
      </c>
      <c r="H73" s="56">
        <v>438.72500000000002</v>
      </c>
      <c r="I73" s="56">
        <v>438.72500000000002</v>
      </c>
    </row>
    <row r="74" spans="1:9" ht="42" customHeight="1" x14ac:dyDescent="0.25">
      <c r="A74" s="87"/>
      <c r="B74" s="3" t="s">
        <v>71</v>
      </c>
      <c r="C74" s="92"/>
      <c r="D74" s="34" t="s">
        <v>13</v>
      </c>
      <c r="E74" s="34" t="s">
        <v>22</v>
      </c>
      <c r="F74" s="4" t="s">
        <v>72</v>
      </c>
      <c r="G74" s="4" t="s">
        <v>38</v>
      </c>
      <c r="H74" s="66">
        <f>H75</f>
        <v>90</v>
      </c>
      <c r="I74" s="66">
        <f>I75</f>
        <v>90</v>
      </c>
    </row>
    <row r="75" spans="1:9" ht="30" customHeight="1" x14ac:dyDescent="0.25">
      <c r="A75" s="87"/>
      <c r="B75" s="8" t="s">
        <v>36</v>
      </c>
      <c r="C75" s="92"/>
      <c r="D75" s="35" t="s">
        <v>13</v>
      </c>
      <c r="E75" s="35" t="s">
        <v>22</v>
      </c>
      <c r="F75" s="7" t="s">
        <v>72</v>
      </c>
      <c r="G75" s="7" t="s">
        <v>39</v>
      </c>
      <c r="H75" s="55">
        <v>90</v>
      </c>
      <c r="I75" s="55">
        <v>90</v>
      </c>
    </row>
    <row r="76" spans="1:9" ht="30" customHeight="1" x14ac:dyDescent="0.25">
      <c r="A76" s="87"/>
      <c r="B76" s="3" t="s">
        <v>41</v>
      </c>
      <c r="C76" s="92"/>
      <c r="D76" s="34" t="s">
        <v>13</v>
      </c>
      <c r="E76" s="34" t="s">
        <v>22</v>
      </c>
      <c r="F76" s="4" t="s">
        <v>59</v>
      </c>
      <c r="G76" s="4" t="s">
        <v>38</v>
      </c>
      <c r="H76" s="66">
        <f>H77</f>
        <v>705.16800000000001</v>
      </c>
      <c r="I76" s="66">
        <f>I77</f>
        <v>705.16800000000001</v>
      </c>
    </row>
    <row r="77" spans="1:9" ht="30" customHeight="1" x14ac:dyDescent="0.25">
      <c r="A77" s="94"/>
      <c r="B77" s="8" t="s">
        <v>36</v>
      </c>
      <c r="C77" s="93"/>
      <c r="D77" s="35" t="s">
        <v>13</v>
      </c>
      <c r="E77" s="35" t="s">
        <v>22</v>
      </c>
      <c r="F77" s="7" t="s">
        <v>59</v>
      </c>
      <c r="G77" s="7" t="s">
        <v>39</v>
      </c>
      <c r="H77" s="64">
        <v>705.16800000000001</v>
      </c>
      <c r="I77" s="64">
        <v>705.16800000000001</v>
      </c>
    </row>
    <row r="78" spans="1:9" ht="39" customHeight="1" x14ac:dyDescent="0.25">
      <c r="A78" s="87">
        <v>8</v>
      </c>
      <c r="B78" s="29" t="s">
        <v>86</v>
      </c>
      <c r="C78" s="91" t="s">
        <v>12</v>
      </c>
      <c r="D78" s="24" t="s">
        <v>14</v>
      </c>
      <c r="E78" s="24" t="s">
        <v>7</v>
      </c>
      <c r="F78" s="24" t="s">
        <v>62</v>
      </c>
      <c r="G78" s="23"/>
      <c r="H78" s="68">
        <f>H79</f>
        <v>500</v>
      </c>
      <c r="I78" s="68">
        <f>I79</f>
        <v>1900</v>
      </c>
    </row>
    <row r="79" spans="1:9" ht="30" customHeight="1" x14ac:dyDescent="0.25">
      <c r="A79" s="87"/>
      <c r="B79" s="15" t="s">
        <v>19</v>
      </c>
      <c r="C79" s="92"/>
      <c r="D79" s="34" t="s">
        <v>14</v>
      </c>
      <c r="E79" s="34" t="s">
        <v>7</v>
      </c>
      <c r="F79" s="4" t="s">
        <v>61</v>
      </c>
      <c r="G79" s="30">
        <v>200</v>
      </c>
      <c r="H79" s="66">
        <f>H80</f>
        <v>500</v>
      </c>
      <c r="I79" s="66">
        <f>I80</f>
        <v>1900</v>
      </c>
    </row>
    <row r="80" spans="1:9" ht="30" customHeight="1" x14ac:dyDescent="0.25">
      <c r="A80" s="87"/>
      <c r="B80" s="26" t="s">
        <v>11</v>
      </c>
      <c r="C80" s="92"/>
      <c r="D80" s="35" t="s">
        <v>14</v>
      </c>
      <c r="E80" s="35" t="s">
        <v>7</v>
      </c>
      <c r="F80" s="7" t="s">
        <v>61</v>
      </c>
      <c r="G80" s="31">
        <v>240</v>
      </c>
      <c r="H80" s="67">
        <v>500</v>
      </c>
      <c r="I80" s="67">
        <v>1900</v>
      </c>
    </row>
    <row r="81" spans="1:9" ht="56.25" customHeight="1" x14ac:dyDescent="0.25">
      <c r="A81" s="88">
        <v>9</v>
      </c>
      <c r="B81" s="27" t="s">
        <v>32</v>
      </c>
      <c r="C81" s="91" t="s">
        <v>12</v>
      </c>
      <c r="D81" s="24" t="s">
        <v>14</v>
      </c>
      <c r="E81" s="24" t="s">
        <v>9</v>
      </c>
      <c r="F81" s="24" t="s">
        <v>64</v>
      </c>
      <c r="G81" s="23"/>
      <c r="H81" s="68">
        <f>H82+H88+H84+H86</f>
        <v>9346.0439100000003</v>
      </c>
      <c r="I81" s="68">
        <f>I82+I88+I84+I86</f>
        <v>9346.0439100000003</v>
      </c>
    </row>
    <row r="82" spans="1:9" ht="33" customHeight="1" x14ac:dyDescent="0.25">
      <c r="A82" s="89"/>
      <c r="B82" s="3" t="s">
        <v>82</v>
      </c>
      <c r="C82" s="92"/>
      <c r="D82" s="34" t="s">
        <v>14</v>
      </c>
      <c r="E82" s="34" t="s">
        <v>9</v>
      </c>
      <c r="F82" s="4" t="s">
        <v>80</v>
      </c>
      <c r="G82" s="4" t="s">
        <v>38</v>
      </c>
      <c r="H82" s="72">
        <f>H83</f>
        <v>997.63702999999998</v>
      </c>
      <c r="I82" s="66">
        <f>I83</f>
        <v>997.63702999999998</v>
      </c>
    </row>
    <row r="83" spans="1:9" ht="30" customHeight="1" x14ac:dyDescent="0.25">
      <c r="A83" s="89"/>
      <c r="B83" s="26" t="s">
        <v>11</v>
      </c>
      <c r="C83" s="92"/>
      <c r="D83" s="35" t="s">
        <v>14</v>
      </c>
      <c r="E83" s="35" t="s">
        <v>9</v>
      </c>
      <c r="F83" s="7" t="s">
        <v>80</v>
      </c>
      <c r="G83" s="7" t="s">
        <v>39</v>
      </c>
      <c r="H83" s="73">
        <v>997.63702999999998</v>
      </c>
      <c r="I83" s="67">
        <v>997.63702999999998</v>
      </c>
    </row>
    <row r="84" spans="1:9" ht="30" customHeight="1" x14ac:dyDescent="0.25">
      <c r="A84" s="89"/>
      <c r="B84" s="3" t="s">
        <v>108</v>
      </c>
      <c r="C84" s="92"/>
      <c r="D84" s="34" t="s">
        <v>14</v>
      </c>
      <c r="E84" s="34" t="s">
        <v>9</v>
      </c>
      <c r="F84" s="4" t="s">
        <v>110</v>
      </c>
      <c r="G84" s="4" t="s">
        <v>38</v>
      </c>
      <c r="H84" s="66">
        <f>H85</f>
        <v>600</v>
      </c>
      <c r="I84" s="66">
        <f>I85</f>
        <v>600</v>
      </c>
    </row>
    <row r="85" spans="1:9" ht="30" customHeight="1" x14ac:dyDescent="0.25">
      <c r="A85" s="89"/>
      <c r="B85" s="5" t="s">
        <v>36</v>
      </c>
      <c r="C85" s="92"/>
      <c r="D85" s="35" t="s">
        <v>14</v>
      </c>
      <c r="E85" s="35" t="s">
        <v>9</v>
      </c>
      <c r="F85" s="6" t="s">
        <v>110</v>
      </c>
      <c r="G85" s="6" t="s">
        <v>39</v>
      </c>
      <c r="H85" s="67">
        <v>600</v>
      </c>
      <c r="I85" s="67">
        <v>600</v>
      </c>
    </row>
    <row r="86" spans="1:9" ht="38.25" customHeight="1" x14ac:dyDescent="0.25">
      <c r="A86" s="89"/>
      <c r="B86" s="3" t="s">
        <v>109</v>
      </c>
      <c r="C86" s="92"/>
      <c r="D86" s="34" t="s">
        <v>14</v>
      </c>
      <c r="E86" s="34" t="s">
        <v>9</v>
      </c>
      <c r="F86" s="4" t="s">
        <v>111</v>
      </c>
      <c r="G86" s="4" t="s">
        <v>38</v>
      </c>
      <c r="H86" s="63">
        <f>H87</f>
        <v>2000</v>
      </c>
      <c r="I86" s="66">
        <f>I87</f>
        <v>2000</v>
      </c>
    </row>
    <row r="87" spans="1:9" ht="31.5" customHeight="1" x14ac:dyDescent="0.25">
      <c r="A87" s="89"/>
      <c r="B87" s="5" t="s">
        <v>36</v>
      </c>
      <c r="C87" s="92"/>
      <c r="D87" s="35" t="s">
        <v>14</v>
      </c>
      <c r="E87" s="35" t="s">
        <v>9</v>
      </c>
      <c r="F87" s="6" t="s">
        <v>111</v>
      </c>
      <c r="G87" s="6" t="s">
        <v>39</v>
      </c>
      <c r="H87" s="64">
        <v>2000</v>
      </c>
      <c r="I87" s="70">
        <v>2000</v>
      </c>
    </row>
    <row r="88" spans="1:9" ht="30" customHeight="1" x14ac:dyDescent="0.25">
      <c r="A88" s="89"/>
      <c r="B88" s="15" t="s">
        <v>19</v>
      </c>
      <c r="C88" s="92"/>
      <c r="D88" s="34" t="s">
        <v>14</v>
      </c>
      <c r="E88" s="34" t="s">
        <v>9</v>
      </c>
      <c r="F88" s="4" t="s">
        <v>63</v>
      </c>
      <c r="G88" s="32">
        <v>200</v>
      </c>
      <c r="H88" s="66">
        <f>H89</f>
        <v>5748.4068799999995</v>
      </c>
      <c r="I88" s="66">
        <f>I89</f>
        <v>5748.4068799999995</v>
      </c>
    </row>
    <row r="89" spans="1:9" ht="30" customHeight="1" x14ac:dyDescent="0.25">
      <c r="A89" s="90"/>
      <c r="B89" s="26" t="s">
        <v>11</v>
      </c>
      <c r="C89" s="93"/>
      <c r="D89" s="35" t="s">
        <v>14</v>
      </c>
      <c r="E89" s="35" t="s">
        <v>9</v>
      </c>
      <c r="F89" s="6" t="s">
        <v>63</v>
      </c>
      <c r="G89" s="33">
        <v>240</v>
      </c>
      <c r="H89" s="67">
        <v>5748.4068799999995</v>
      </c>
      <c r="I89" s="67">
        <v>5748.4068799999995</v>
      </c>
    </row>
    <row r="90" spans="1:9" ht="40.5" customHeight="1" x14ac:dyDescent="0.25">
      <c r="A90" s="86">
        <v>10</v>
      </c>
      <c r="B90" s="27" t="s">
        <v>87</v>
      </c>
      <c r="C90" s="91" t="s">
        <v>12</v>
      </c>
      <c r="D90" s="24" t="s">
        <v>24</v>
      </c>
      <c r="E90" s="24" t="s">
        <v>9</v>
      </c>
      <c r="F90" s="24" t="s">
        <v>65</v>
      </c>
      <c r="G90" s="23"/>
      <c r="H90" s="68">
        <f>H91</f>
        <v>48813.027000000002</v>
      </c>
      <c r="I90" s="68">
        <f>I91</f>
        <v>49083.027000000002</v>
      </c>
    </row>
    <row r="91" spans="1:9" ht="63.75" x14ac:dyDescent="0.25">
      <c r="A91" s="87"/>
      <c r="B91" s="15" t="s">
        <v>33</v>
      </c>
      <c r="C91" s="92"/>
      <c r="D91" s="34" t="s">
        <v>24</v>
      </c>
      <c r="E91" s="34" t="s">
        <v>9</v>
      </c>
      <c r="F91" s="34" t="s">
        <v>99</v>
      </c>
      <c r="G91" s="30">
        <v>500</v>
      </c>
      <c r="H91" s="66">
        <f>H92</f>
        <v>48813.027000000002</v>
      </c>
      <c r="I91" s="66">
        <f>I92</f>
        <v>49083.027000000002</v>
      </c>
    </row>
    <row r="92" spans="1:9" ht="40.5" customHeight="1" x14ac:dyDescent="0.25">
      <c r="A92" s="87"/>
      <c r="B92" s="26" t="s">
        <v>34</v>
      </c>
      <c r="C92" s="92"/>
      <c r="D92" s="35" t="s">
        <v>24</v>
      </c>
      <c r="E92" s="35" t="s">
        <v>9</v>
      </c>
      <c r="F92" s="35" t="s">
        <v>99</v>
      </c>
      <c r="G92" s="31">
        <v>540</v>
      </c>
      <c r="H92" s="67">
        <v>48813.027000000002</v>
      </c>
      <c r="I92" s="67">
        <v>49083.027000000002</v>
      </c>
    </row>
    <row r="93" spans="1:9" ht="30" customHeight="1" x14ac:dyDescent="0.25">
      <c r="A93" s="36"/>
      <c r="B93" s="23" t="s">
        <v>29</v>
      </c>
      <c r="C93" s="36"/>
      <c r="D93" s="45"/>
      <c r="E93" s="45"/>
      <c r="F93" s="36"/>
      <c r="G93" s="36"/>
      <c r="H93" s="68">
        <f>H90+H81+H71+H64+H53+H46+H33+H30+H9+H78</f>
        <v>127499.09857</v>
      </c>
      <c r="I93" s="68">
        <f>I90+I81+I71+I64+I53+I46+I33+I30+I9+I78</f>
        <v>125957.55760000001</v>
      </c>
    </row>
    <row r="95" spans="1:9" x14ac:dyDescent="0.25">
      <c r="F95" s="40" t="s">
        <v>96</v>
      </c>
      <c r="H95" s="60">
        <v>130505.6393</v>
      </c>
      <c r="I95" s="60">
        <v>131736.83929999999</v>
      </c>
    </row>
    <row r="96" spans="1:9" x14ac:dyDescent="0.25">
      <c r="F96" s="49" t="s">
        <v>95</v>
      </c>
      <c r="G96" s="49"/>
      <c r="H96" s="74">
        <f>H95-H93</f>
        <v>3006.5407299999933</v>
      </c>
      <c r="I96" s="74">
        <f>I95-I93</f>
        <v>5779.2816999999777</v>
      </c>
    </row>
    <row r="98" spans="6:6" ht="18.75" x14ac:dyDescent="0.3">
      <c r="F98" s="44"/>
    </row>
  </sheetData>
  <mergeCells count="23">
    <mergeCell ref="C90:C92"/>
    <mergeCell ref="A90:A92"/>
    <mergeCell ref="A71:A77"/>
    <mergeCell ref="F2:I2"/>
    <mergeCell ref="F3:I3"/>
    <mergeCell ref="A5:I5"/>
    <mergeCell ref="A78:A80"/>
    <mergeCell ref="C71:C77"/>
    <mergeCell ref="C78:C80"/>
    <mergeCell ref="A81:A89"/>
    <mergeCell ref="C81:C89"/>
    <mergeCell ref="C9:C29"/>
    <mergeCell ref="A9:A29"/>
    <mergeCell ref="A30:A32"/>
    <mergeCell ref="C30:C32"/>
    <mergeCell ref="A1:I1"/>
    <mergeCell ref="A64:A70"/>
    <mergeCell ref="A33:A45"/>
    <mergeCell ref="C53:C61"/>
    <mergeCell ref="C46:C52"/>
    <mergeCell ref="C33:C45"/>
    <mergeCell ref="A46:A52"/>
    <mergeCell ref="C64:C70"/>
  </mergeCells>
  <pageMargins left="0.9055118110236221" right="0.11811023622047245" top="0.74803149606299213" bottom="0.74803149606299213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25-26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2023-10-24T09:27:28Z</dcterms:modified>
</cp:coreProperties>
</file>