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7" sheetId="1" r:id="rId1"/>
  </sheets>
  <calcPr calcId="124519"/>
</workbook>
</file>

<file path=xl/calcChain.xml><?xml version="1.0" encoding="utf-8"?>
<calcChain xmlns="http://schemas.openxmlformats.org/spreadsheetml/2006/main">
  <c r="H22" i="1"/>
  <c r="H31"/>
  <c r="H29"/>
  <c r="H27"/>
  <c r="H25"/>
  <c r="H23"/>
  <c r="H89"/>
  <c r="H80"/>
  <c r="H83"/>
  <c r="H73"/>
  <c r="H76"/>
  <c r="H69"/>
  <c r="H64"/>
  <c r="H63"/>
  <c r="H52"/>
  <c r="H61"/>
  <c r="H59"/>
  <c r="H43"/>
  <c r="H50"/>
  <c r="H48"/>
  <c r="H35"/>
  <c r="H38"/>
  <c r="H10"/>
  <c r="H15"/>
  <c r="H11"/>
  <c r="H78"/>
  <c r="H88"/>
  <c r="H87" s="1"/>
  <c r="H74"/>
  <c r="H55"/>
  <c r="H46"/>
  <c r="H44"/>
  <c r="H66"/>
  <c r="H17" l="1"/>
  <c r="H13"/>
  <c r="H33"/>
  <c r="H71" l="1"/>
  <c r="H68" s="1"/>
  <c r="H90" s="1"/>
  <c r="H81"/>
  <c r="H85"/>
  <c r="H57"/>
  <c r="H53"/>
  <c r="H36"/>
  <c r="H41"/>
  <c r="H40" s="1"/>
  <c r="H20"/>
  <c r="H19" s="1"/>
</calcChain>
</file>

<file path=xl/sharedStrings.xml><?xml version="1.0" encoding="utf-8"?>
<sst xmlns="http://schemas.openxmlformats.org/spreadsheetml/2006/main" count="402" uniqueCount="117">
  <si>
    <t>№ п.п.</t>
  </si>
  <si>
    <t>Наименование программ</t>
  </si>
  <si>
    <t>Исполнитель программы</t>
  </si>
  <si>
    <t>Раздел</t>
  </si>
  <si>
    <t>Подраздел</t>
  </si>
  <si>
    <t xml:space="preserve">Целевая статья </t>
  </si>
  <si>
    <t>Вид расходов</t>
  </si>
  <si>
    <t>01</t>
  </si>
  <si>
    <t>13</t>
  </si>
  <si>
    <t>МКУ "Административно-хозяйственная служба"</t>
  </si>
  <si>
    <t>03</t>
  </si>
  <si>
    <t>09</t>
  </si>
  <si>
    <t>Иные закупки товаров, работ и услуг для обеспечения государственных (муниципальных) нужд</t>
  </si>
  <si>
    <t>МУ "Администрация сельского поселения Салым"</t>
  </si>
  <si>
    <t>04</t>
  </si>
  <si>
    <t>к решениию Совета депутатов</t>
  </si>
  <si>
    <t>сельского поселения Салым</t>
  </si>
  <si>
    <t>05</t>
  </si>
  <si>
    <t>07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</si>
  <si>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</si>
  <si>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</si>
  <si>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"Улучшение условий по охране труда и технике безопасности на территории сельского поселения Салым на 2017 - 2020 годы"</t>
  </si>
  <si>
    <t>Закупка товаров, работ и услуг для 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</si>
  <si>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</si>
  <si>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</si>
  <si>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выплаты населению</t>
  </si>
  <si>
    <t>Муниципальная программа "Совершенствование муниципального управления в сельском поселении Салым на 2017-2020 годы"</t>
  </si>
  <si>
    <t>10</t>
  </si>
  <si>
    <t>Социальные выплаты гражданам, кроме публичных нормативных социальных выплат</t>
  </si>
  <si>
    <t>Муниципальная программа "Профилактика терроризма, экстремизма, гармониация межэтнических и межкультурных отношений в сельском поселении Салым на 2017-2020 годы"</t>
  </si>
  <si>
    <t>14</t>
  </si>
  <si>
    <t>08</t>
  </si>
  <si>
    <t>Муниципальная программа "Развитие и применение информационных технологий в муниципальном образовании сельское поселение Салым в период до 2020 года"</t>
  </si>
  <si>
    <t>МУ "Администрация сельского поселения Салым"/МКУ "Административно-хозяйственная служба</t>
  </si>
  <si>
    <t>200</t>
  </si>
  <si>
    <t>0400199990</t>
  </si>
  <si>
    <t>0900199990</t>
  </si>
  <si>
    <t>Итого расходов по сельскому поселению</t>
  </si>
  <si>
    <t>Муниципальная программа "Обеспечение деятельности органов местного самоуправления сельского поселения на 2017-2020 годы"</t>
  </si>
  <si>
    <t>Муниципальная программа "Развитие и совершенствование сети автомобильных дорог общего пользования, предназначенных для решения местных вопросов сельского поселения Салым на 2017-2020 годы"</t>
  </si>
  <si>
    <t>Муниципальная программа  "Защита населения и территорий от чрезвычайных ситуаций, обеспечение пожарной безопасности в сельском поселении Салым на 2017 -2020 годы"</t>
  </si>
  <si>
    <t>Муниципальная программа "Развитие молодежной политики в сельском поселении Салым - ИМПУЛЬС на 2017 - 2020 годы"</t>
  </si>
  <si>
    <t>04      04</t>
  </si>
  <si>
    <t>08       09</t>
  </si>
  <si>
    <t>01   10</t>
  </si>
  <si>
    <t>Муниципальная программа "Профилактика правонарушений на территории сельского поселения Салым на 2017-2020 годы "</t>
  </si>
  <si>
    <t>100</t>
  </si>
  <si>
    <t>120</t>
  </si>
  <si>
    <t>Муниципальная программа "Управление муниципальным имуществом в сельском поселении  Салым на 2018-2021 годы"</t>
  </si>
  <si>
    <t xml:space="preserve">Муниципальная программа "Формирование современной городской среды в муниципальном образовании сельское поселение Салым на 2018-2022 годы" </t>
  </si>
  <si>
    <t>Муниципальная программа Управление муниципальными финансами в сельском поселении Салым на 2018-2021 годы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</si>
  <si>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</si>
  <si>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19</t>
  </si>
  <si>
    <t>Объем бюджетных ассигнований на реализацию муниципальных программ сельского поселения Салым              на 2018 год</t>
  </si>
  <si>
    <t>от _________2017 г. №_____</t>
  </si>
  <si>
    <t>Сумма на 2018 год тыс. руб.</t>
  </si>
  <si>
    <t>0600000000</t>
  </si>
  <si>
    <t>0600102040</t>
  </si>
  <si>
    <t xml:space="preserve">Закупка товаров, работ и услуг для обеспечения государственных (муниципальных) нужд </t>
  </si>
  <si>
    <t>Иные закупки товаров, работ  и услуг для обеспечения государственных (муниципальных) нужд</t>
  </si>
  <si>
    <t>240</t>
  </si>
  <si>
    <t>Реализация мероприятий</t>
  </si>
  <si>
    <t>0600302040</t>
  </si>
  <si>
    <t>300</t>
  </si>
  <si>
    <t>320</t>
  </si>
  <si>
    <t>0900000000</t>
  </si>
  <si>
    <t>0900299990</t>
  </si>
  <si>
    <t>0200199990</t>
  </si>
  <si>
    <t>0200000000</t>
  </si>
  <si>
    <t>0300199990</t>
  </si>
  <si>
    <t>Субсидии  на создание условий для деятельности народных дружин</t>
  </si>
  <si>
    <t>0300282300</t>
  </si>
  <si>
    <t>0300299990</t>
  </si>
  <si>
    <t>Cоздание условий для деятельности народных дружин (офинансирование)</t>
  </si>
  <si>
    <t>03002S2300</t>
  </si>
  <si>
    <t>Субсидии юридическим лицам (кроме некомерческих организаций) индивидуальным предпринимателям, физическим лицам</t>
  </si>
  <si>
    <t>0100299990</t>
  </si>
  <si>
    <t>800</t>
  </si>
  <si>
    <t>810</t>
  </si>
  <si>
    <t>Ремонт автомобильных дорог</t>
  </si>
  <si>
    <t>0100120901</t>
  </si>
  <si>
    <t>Содержание автомобильных дорог</t>
  </si>
  <si>
    <t>0100120902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</si>
  <si>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</si>
  <si>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>0100182390</t>
  </si>
  <si>
    <t>Cтроительство (реконструкцию), капитальный ремонт и ремонт автомобильных дорог общего пользования местного значения (софинансирование)</t>
  </si>
  <si>
    <t>01001S2390</t>
  </si>
  <si>
    <t>0400299990</t>
  </si>
  <si>
    <t>0100000000</t>
  </si>
  <si>
    <t>0300000000</t>
  </si>
  <si>
    <t>0800199990</t>
  </si>
  <si>
    <t>0800000000</t>
  </si>
  <si>
    <t>0800299990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</si>
  <si>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резервного фонда Правительства Российской Федерации (софинансирование)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</si>
  <si>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резервного фонда Правительства Российской Федерации</t>
  </si>
  <si>
    <t>05001L5550</t>
  </si>
  <si>
    <t>05001R5550</t>
  </si>
  <si>
    <t>0500000000</t>
  </si>
  <si>
    <t>0500499990</t>
  </si>
  <si>
    <t>0700199990</t>
  </si>
  <si>
    <t>0700000000</t>
  </si>
  <si>
    <t>Расходы на выплаты персоналу казенных учреждений</t>
  </si>
  <si>
    <t>0700299990</t>
  </si>
  <si>
    <t>110</t>
  </si>
  <si>
    <t xml:space="preserve">Иные межбюджетные трансферты </t>
  </si>
  <si>
    <t>1000189020</t>
  </si>
  <si>
    <t>1000000000</t>
  </si>
  <si>
    <t>0400000000</t>
  </si>
  <si>
    <t>Уплата налогов, сборов и иных платежей</t>
  </si>
  <si>
    <t>1500199990</t>
  </si>
  <si>
    <t>360</t>
  </si>
  <si>
    <t>850</t>
  </si>
  <si>
    <t>1500299990</t>
  </si>
  <si>
    <t>0113</t>
  </si>
  <si>
    <t>0705</t>
  </si>
  <si>
    <t>04     01, 0705</t>
  </si>
  <si>
    <t>0600220903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</si>
</sst>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#,##0.00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wrapText="1"/>
    </xf>
    <xf numFmtId="0" fontId="2" fillId="2" borderId="4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5" fillId="0" borderId="1" xfId="0" applyFont="1" applyBorder="1"/>
    <xf numFmtId="49" fontId="5" fillId="0" borderId="1" xfId="0" applyNumberFormat="1" applyFont="1" applyBorder="1" applyAlignment="1">
      <alignment horizontal="center"/>
    </xf>
    <xf numFmtId="0" fontId="2" fillId="0" borderId="1" xfId="0" applyFont="1" applyBorder="1" applyAlignment="1"/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/>
    <xf numFmtId="49" fontId="2" fillId="0" borderId="1" xfId="0" applyNumberFormat="1" applyFont="1" applyBorder="1" applyAlignment="1">
      <alignment horizontal="center"/>
    </xf>
    <xf numFmtId="0" fontId="5" fillId="0" borderId="4" xfId="0" applyFont="1" applyBorder="1" applyAlignment="1">
      <alignment vertical="center" wrapText="1"/>
    </xf>
    <xf numFmtId="0" fontId="5" fillId="0" borderId="1" xfId="0" applyFont="1" applyBorder="1" applyAlignment="1"/>
    <xf numFmtId="0" fontId="5" fillId="0" borderId="1" xfId="0" applyFont="1" applyBorder="1" applyAlignment="1">
      <alignment wrapText="1"/>
    </xf>
    <xf numFmtId="0" fontId="2" fillId="0" borderId="3" xfId="0" applyFont="1" applyBorder="1" applyAlignment="1">
      <alignment horizontal="center" vertical="top"/>
    </xf>
    <xf numFmtId="0" fontId="0" fillId="0" borderId="1" xfId="0" applyFont="1" applyBorder="1"/>
    <xf numFmtId="0" fontId="6" fillId="0" borderId="1" xfId="0" applyFont="1" applyFill="1" applyBorder="1" applyAlignment="1">
      <alignment wrapText="1"/>
    </xf>
    <xf numFmtId="49" fontId="6" fillId="3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left" wrapText="1"/>
    </xf>
    <xf numFmtId="0" fontId="6" fillId="2" borderId="1" xfId="0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6" fillId="3" borderId="1" xfId="0" applyFont="1" applyFill="1" applyBorder="1" applyAlignment="1">
      <alignment wrapText="1"/>
    </xf>
    <xf numFmtId="49" fontId="7" fillId="3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165" fontId="6" fillId="0" borderId="1" xfId="0" applyNumberFormat="1" applyFont="1" applyFill="1" applyBorder="1" applyAlignment="1">
      <alignment horizontal="center" wrapText="1"/>
    </xf>
    <xf numFmtId="165" fontId="6" fillId="2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5" fillId="0" borderId="1" xfId="0" applyNumberFormat="1" applyFont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165" fontId="6" fillId="3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5"/>
  <sheetViews>
    <sheetView tabSelected="1" topLeftCell="A13" workbookViewId="0">
      <selection activeCell="F18" sqref="F18"/>
    </sheetView>
  </sheetViews>
  <sheetFormatPr defaultRowHeight="15"/>
  <cols>
    <col min="1" max="1" width="5.85546875" customWidth="1"/>
    <col min="2" max="2" width="44.42578125" customWidth="1"/>
    <col min="3" max="3" width="19" customWidth="1"/>
    <col min="4" max="4" width="5.85546875" style="43" customWidth="1"/>
    <col min="5" max="5" width="7.140625" style="43" customWidth="1"/>
    <col min="6" max="6" width="14.5703125" customWidth="1"/>
    <col min="7" max="7" width="7.42578125" customWidth="1"/>
    <col min="8" max="8" width="20.5703125" style="59" customWidth="1"/>
  </cols>
  <sheetData>
    <row r="1" spans="1:8">
      <c r="F1" s="69" t="s">
        <v>52</v>
      </c>
      <c r="G1" s="69"/>
      <c r="H1" s="69"/>
    </row>
    <row r="2" spans="1:8">
      <c r="F2" s="69" t="s">
        <v>15</v>
      </c>
      <c r="G2" s="69"/>
      <c r="H2" s="69"/>
    </row>
    <row r="3" spans="1:8">
      <c r="F3" s="69" t="s">
        <v>16</v>
      </c>
      <c r="G3" s="69"/>
      <c r="H3" s="69"/>
    </row>
    <row r="4" spans="1:8">
      <c r="F4" s="69" t="s">
        <v>54</v>
      </c>
      <c r="G4" s="69"/>
      <c r="H4" s="69"/>
    </row>
    <row r="6" spans="1:8" ht="39" customHeight="1">
      <c r="A6" s="70" t="s">
        <v>53</v>
      </c>
      <c r="B6" s="70"/>
      <c r="C6" s="70"/>
      <c r="D6" s="70"/>
      <c r="E6" s="70"/>
      <c r="F6" s="70"/>
      <c r="G6" s="70"/>
      <c r="H6" s="70"/>
    </row>
    <row r="7" spans="1:8" ht="15.75">
      <c r="A7" s="1"/>
      <c r="B7" s="1"/>
      <c r="C7" s="1"/>
      <c r="D7" s="44"/>
      <c r="E7" s="44"/>
      <c r="F7" s="1"/>
      <c r="G7" s="1"/>
      <c r="H7" s="51"/>
    </row>
    <row r="8" spans="1:8" ht="15.75">
      <c r="A8" s="1"/>
      <c r="B8" s="1"/>
      <c r="C8" s="1"/>
      <c r="D8" s="44"/>
      <c r="E8" s="44"/>
      <c r="F8" s="1"/>
      <c r="G8" s="1"/>
      <c r="H8" s="51"/>
    </row>
    <row r="9" spans="1:8" ht="82.5" customHeight="1">
      <c r="A9" s="8" t="s">
        <v>0</v>
      </c>
      <c r="B9" s="8" t="s">
        <v>1</v>
      </c>
      <c r="C9" s="8" t="s">
        <v>2</v>
      </c>
      <c r="D9" s="9" t="s">
        <v>3</v>
      </c>
      <c r="E9" s="9" t="s">
        <v>4</v>
      </c>
      <c r="F9" s="8" t="s">
        <v>5</v>
      </c>
      <c r="G9" s="9" t="s">
        <v>6</v>
      </c>
      <c r="H9" s="8" t="s">
        <v>55</v>
      </c>
    </row>
    <row r="10" spans="1:8" ht="72.75" customHeight="1">
      <c r="A10" s="60">
        <v>1</v>
      </c>
      <c r="B10" s="3" t="s">
        <v>26</v>
      </c>
      <c r="C10" s="63" t="s">
        <v>13</v>
      </c>
      <c r="D10" s="10" t="s">
        <v>44</v>
      </c>
      <c r="E10" s="10" t="s">
        <v>115</v>
      </c>
      <c r="F10" s="10" t="s">
        <v>56</v>
      </c>
      <c r="G10" s="11"/>
      <c r="H10" s="52">
        <f>H11+H13+H17+H15</f>
        <v>11910.229459999999</v>
      </c>
    </row>
    <row r="11" spans="1:8" ht="70.5" customHeight="1">
      <c r="A11" s="61"/>
      <c r="B11" s="36" t="s">
        <v>19</v>
      </c>
      <c r="C11" s="64"/>
      <c r="D11" s="12" t="s">
        <v>7</v>
      </c>
      <c r="E11" s="12" t="s">
        <v>14</v>
      </c>
      <c r="F11" s="38" t="s">
        <v>57</v>
      </c>
      <c r="G11" s="38" t="s">
        <v>46</v>
      </c>
      <c r="H11" s="53">
        <f>H12</f>
        <v>11552.27666</v>
      </c>
    </row>
    <row r="12" spans="1:8" ht="32.25" customHeight="1">
      <c r="A12" s="61"/>
      <c r="B12" s="4" t="s">
        <v>20</v>
      </c>
      <c r="C12" s="64"/>
      <c r="D12" s="13" t="s">
        <v>7</v>
      </c>
      <c r="E12" s="13" t="s">
        <v>14</v>
      </c>
      <c r="F12" s="14" t="s">
        <v>57</v>
      </c>
      <c r="G12" s="14" t="s">
        <v>47</v>
      </c>
      <c r="H12" s="46">
        <v>11552.27666</v>
      </c>
    </row>
    <row r="13" spans="1:8" ht="36.75" customHeight="1">
      <c r="A13" s="61"/>
      <c r="B13" s="37" t="s">
        <v>58</v>
      </c>
      <c r="C13" s="64"/>
      <c r="D13" s="12" t="s">
        <v>7</v>
      </c>
      <c r="E13" s="12" t="s">
        <v>14</v>
      </c>
      <c r="F13" s="38" t="s">
        <v>57</v>
      </c>
      <c r="G13" s="38" t="s">
        <v>34</v>
      </c>
      <c r="H13" s="54">
        <f>H14</f>
        <v>9.9527999999999999</v>
      </c>
    </row>
    <row r="14" spans="1:8" ht="48" customHeight="1">
      <c r="A14" s="61"/>
      <c r="B14" s="33" t="s">
        <v>59</v>
      </c>
      <c r="C14" s="64"/>
      <c r="D14" s="13" t="s">
        <v>7</v>
      </c>
      <c r="E14" s="13" t="s">
        <v>14</v>
      </c>
      <c r="F14" s="14" t="s">
        <v>57</v>
      </c>
      <c r="G14" s="34" t="s">
        <v>60</v>
      </c>
      <c r="H14" s="55">
        <v>9.9527999999999999</v>
      </c>
    </row>
    <row r="15" spans="1:8" ht="24" customHeight="1">
      <c r="A15" s="61"/>
      <c r="B15" s="37" t="s">
        <v>61</v>
      </c>
      <c r="C15" s="64"/>
      <c r="D15" s="38" t="s">
        <v>18</v>
      </c>
      <c r="E15" s="38" t="s">
        <v>17</v>
      </c>
      <c r="F15" s="38" t="s">
        <v>62</v>
      </c>
      <c r="G15" s="38" t="s">
        <v>34</v>
      </c>
      <c r="H15" s="47">
        <f>H16</f>
        <v>48</v>
      </c>
    </row>
    <row r="16" spans="1:8" ht="48" customHeight="1">
      <c r="A16" s="61"/>
      <c r="B16" s="33" t="s">
        <v>59</v>
      </c>
      <c r="C16" s="64"/>
      <c r="D16" s="14" t="s">
        <v>18</v>
      </c>
      <c r="E16" s="14" t="s">
        <v>17</v>
      </c>
      <c r="F16" s="14" t="s">
        <v>62</v>
      </c>
      <c r="G16" s="34" t="s">
        <v>60</v>
      </c>
      <c r="H16" s="55">
        <v>48</v>
      </c>
    </row>
    <row r="17" spans="1:8" ht="33.75" customHeight="1">
      <c r="A17" s="61"/>
      <c r="B17" s="5" t="s">
        <v>24</v>
      </c>
      <c r="C17" s="64"/>
      <c r="D17" s="12" t="s">
        <v>27</v>
      </c>
      <c r="E17" s="12" t="s">
        <v>7</v>
      </c>
      <c r="F17" s="38" t="s">
        <v>116</v>
      </c>
      <c r="G17" s="39" t="s">
        <v>63</v>
      </c>
      <c r="H17" s="54">
        <f>H18</f>
        <v>300</v>
      </c>
    </row>
    <row r="18" spans="1:8" ht="45.75" customHeight="1">
      <c r="A18" s="62"/>
      <c r="B18" s="7" t="s">
        <v>28</v>
      </c>
      <c r="C18" s="65"/>
      <c r="D18" s="13" t="s">
        <v>27</v>
      </c>
      <c r="E18" s="13" t="s">
        <v>7</v>
      </c>
      <c r="F18" s="14" t="s">
        <v>116</v>
      </c>
      <c r="G18" s="35" t="s">
        <v>64</v>
      </c>
      <c r="H18" s="56">
        <v>300</v>
      </c>
    </row>
    <row r="19" spans="1:8" ht="63" customHeight="1">
      <c r="A19" s="60">
        <v>2</v>
      </c>
      <c r="B19" s="15" t="s">
        <v>21</v>
      </c>
      <c r="C19" s="63" t="s">
        <v>9</v>
      </c>
      <c r="D19" s="23" t="s">
        <v>7</v>
      </c>
      <c r="E19" s="23" t="s">
        <v>8</v>
      </c>
      <c r="F19" s="16">
        <v>1400000000</v>
      </c>
      <c r="G19" s="17"/>
      <c r="H19" s="52">
        <f>H20</f>
        <v>86</v>
      </c>
    </row>
    <row r="20" spans="1:8" ht="33" customHeight="1">
      <c r="A20" s="61"/>
      <c r="B20" s="5" t="s">
        <v>22</v>
      </c>
      <c r="C20" s="64"/>
      <c r="D20" s="25" t="s">
        <v>7</v>
      </c>
      <c r="E20" s="25" t="s">
        <v>8</v>
      </c>
      <c r="F20" s="18">
        <v>1400199990</v>
      </c>
      <c r="G20" s="19">
        <v>200</v>
      </c>
      <c r="H20" s="49">
        <f>H21</f>
        <v>86</v>
      </c>
    </row>
    <row r="21" spans="1:8" ht="46.5" customHeight="1">
      <c r="A21" s="62"/>
      <c r="B21" s="6" t="s">
        <v>12</v>
      </c>
      <c r="C21" s="65"/>
      <c r="D21" s="27" t="s">
        <v>7</v>
      </c>
      <c r="E21" s="27" t="s">
        <v>8</v>
      </c>
      <c r="F21" s="20">
        <v>1400199990</v>
      </c>
      <c r="G21" s="21">
        <v>240</v>
      </c>
      <c r="H21" s="50">
        <v>86</v>
      </c>
    </row>
    <row r="22" spans="1:8" ht="66" customHeight="1">
      <c r="A22" s="60">
        <v>3</v>
      </c>
      <c r="B22" s="15" t="s">
        <v>38</v>
      </c>
      <c r="C22" s="63" t="s">
        <v>9</v>
      </c>
      <c r="D22" s="23" t="s">
        <v>113</v>
      </c>
      <c r="E22" s="23" t="s">
        <v>114</v>
      </c>
      <c r="F22" s="16">
        <v>1500000000</v>
      </c>
      <c r="G22" s="22"/>
      <c r="H22" s="48">
        <f>H23+H25+H27+H29+H31+H33</f>
        <v>11865.237580000001</v>
      </c>
    </row>
    <row r="23" spans="1:8" ht="17.25" customHeight="1">
      <c r="A23" s="61"/>
      <c r="B23" s="36" t="s">
        <v>61</v>
      </c>
      <c r="C23" s="64"/>
      <c r="D23" s="38" t="s">
        <v>7</v>
      </c>
      <c r="E23" s="38" t="s">
        <v>8</v>
      </c>
      <c r="F23" s="38" t="s">
        <v>109</v>
      </c>
      <c r="G23" s="38" t="s">
        <v>63</v>
      </c>
      <c r="H23" s="47">
        <f>H24</f>
        <v>74.174999999999997</v>
      </c>
    </row>
    <row r="24" spans="1:8" ht="18" customHeight="1">
      <c r="A24" s="61"/>
      <c r="B24" s="33" t="s">
        <v>25</v>
      </c>
      <c r="C24" s="64"/>
      <c r="D24" s="14" t="s">
        <v>7</v>
      </c>
      <c r="E24" s="14" t="s">
        <v>8</v>
      </c>
      <c r="F24" s="14" t="s">
        <v>109</v>
      </c>
      <c r="G24" s="14" t="s">
        <v>110</v>
      </c>
      <c r="H24" s="46">
        <v>74.174999999999997</v>
      </c>
    </row>
    <row r="25" spans="1:8" ht="19.5" customHeight="1">
      <c r="A25" s="61"/>
      <c r="B25" s="36" t="s">
        <v>61</v>
      </c>
      <c r="C25" s="64"/>
      <c r="D25" s="38" t="s">
        <v>7</v>
      </c>
      <c r="E25" s="38" t="s">
        <v>8</v>
      </c>
      <c r="F25" s="38" t="s">
        <v>109</v>
      </c>
      <c r="G25" s="38" t="s">
        <v>34</v>
      </c>
      <c r="H25" s="47">
        <f>H26</f>
        <v>2851.5019400000001</v>
      </c>
    </row>
    <row r="26" spans="1:8" ht="48" customHeight="1">
      <c r="A26" s="61"/>
      <c r="B26" s="33" t="s">
        <v>59</v>
      </c>
      <c r="C26" s="64"/>
      <c r="D26" s="14" t="s">
        <v>7</v>
      </c>
      <c r="E26" s="14" t="s">
        <v>8</v>
      </c>
      <c r="F26" s="14" t="s">
        <v>109</v>
      </c>
      <c r="G26" s="14" t="s">
        <v>60</v>
      </c>
      <c r="H26" s="46">
        <v>2851.5019400000001</v>
      </c>
    </row>
    <row r="27" spans="1:8" ht="18.75" customHeight="1">
      <c r="A27" s="61"/>
      <c r="B27" s="36" t="s">
        <v>61</v>
      </c>
      <c r="C27" s="64"/>
      <c r="D27" s="38" t="s">
        <v>7</v>
      </c>
      <c r="E27" s="38" t="s">
        <v>8</v>
      </c>
      <c r="F27" s="38" t="s">
        <v>109</v>
      </c>
      <c r="G27" s="38" t="s">
        <v>77</v>
      </c>
      <c r="H27" s="47">
        <f>H28</f>
        <v>80.5</v>
      </c>
    </row>
    <row r="28" spans="1:8" ht="20.25" customHeight="1">
      <c r="A28" s="61"/>
      <c r="B28" s="33" t="s">
        <v>108</v>
      </c>
      <c r="C28" s="64"/>
      <c r="D28" s="14" t="s">
        <v>7</v>
      </c>
      <c r="E28" s="14" t="s">
        <v>8</v>
      </c>
      <c r="F28" s="14" t="s">
        <v>109</v>
      </c>
      <c r="G28" s="14" t="s">
        <v>111</v>
      </c>
      <c r="H28" s="46">
        <v>80.5</v>
      </c>
    </row>
    <row r="29" spans="1:8" ht="20.25" customHeight="1">
      <c r="A29" s="61"/>
      <c r="B29" s="36" t="s">
        <v>61</v>
      </c>
      <c r="C29" s="64"/>
      <c r="D29" s="38" t="s">
        <v>7</v>
      </c>
      <c r="E29" s="38" t="s">
        <v>8</v>
      </c>
      <c r="F29" s="38" t="s">
        <v>112</v>
      </c>
      <c r="G29" s="38" t="s">
        <v>46</v>
      </c>
      <c r="H29" s="47">
        <f t="shared" ref="H29" si="0">H30</f>
        <v>8713.7966400000005</v>
      </c>
    </row>
    <row r="30" spans="1:8" ht="26.25" customHeight="1">
      <c r="A30" s="61"/>
      <c r="B30" s="33" t="s">
        <v>101</v>
      </c>
      <c r="C30" s="64"/>
      <c r="D30" s="14" t="s">
        <v>7</v>
      </c>
      <c r="E30" s="14" t="s">
        <v>8</v>
      </c>
      <c r="F30" s="14" t="s">
        <v>112</v>
      </c>
      <c r="G30" s="14" t="s">
        <v>103</v>
      </c>
      <c r="H30" s="46">
        <v>8713.7966400000005</v>
      </c>
    </row>
    <row r="31" spans="1:8" ht="29.25" customHeight="1">
      <c r="A31" s="61"/>
      <c r="B31" s="37" t="s">
        <v>58</v>
      </c>
      <c r="C31" s="64"/>
      <c r="D31" s="38" t="s">
        <v>7</v>
      </c>
      <c r="E31" s="38" t="s">
        <v>8</v>
      </c>
      <c r="F31" s="38" t="s">
        <v>112</v>
      </c>
      <c r="G31" s="38" t="s">
        <v>34</v>
      </c>
      <c r="H31" s="47">
        <f>H32</f>
        <v>115.264</v>
      </c>
    </row>
    <row r="32" spans="1:8" ht="40.5" customHeight="1">
      <c r="A32" s="61"/>
      <c r="B32" s="33" t="s">
        <v>59</v>
      </c>
      <c r="C32" s="64"/>
      <c r="D32" s="14" t="s">
        <v>7</v>
      </c>
      <c r="E32" s="14" t="s">
        <v>8</v>
      </c>
      <c r="F32" s="14" t="s">
        <v>112</v>
      </c>
      <c r="G32" s="14" t="s">
        <v>60</v>
      </c>
      <c r="H32" s="46">
        <v>115.264</v>
      </c>
    </row>
    <row r="33" spans="1:8" ht="29.25" customHeight="1">
      <c r="A33" s="61"/>
      <c r="B33" s="37" t="s">
        <v>58</v>
      </c>
      <c r="C33" s="64"/>
      <c r="D33" s="38" t="s">
        <v>18</v>
      </c>
      <c r="E33" s="38" t="s">
        <v>17</v>
      </c>
      <c r="F33" s="38" t="s">
        <v>112</v>
      </c>
      <c r="G33" s="38" t="s">
        <v>34</v>
      </c>
      <c r="H33" s="49">
        <f>H34</f>
        <v>30</v>
      </c>
    </row>
    <row r="34" spans="1:8" ht="49.5" customHeight="1">
      <c r="A34" s="62"/>
      <c r="B34" s="33" t="s">
        <v>59</v>
      </c>
      <c r="C34" s="65"/>
      <c r="D34" s="14" t="s">
        <v>18</v>
      </c>
      <c r="E34" s="14" t="s">
        <v>17</v>
      </c>
      <c r="F34" s="14" t="s">
        <v>112</v>
      </c>
      <c r="G34" s="14" t="s">
        <v>60</v>
      </c>
      <c r="H34" s="50">
        <v>30</v>
      </c>
    </row>
    <row r="35" spans="1:8" ht="84" customHeight="1">
      <c r="A35" s="68">
        <v>4</v>
      </c>
      <c r="B35" s="15" t="s">
        <v>40</v>
      </c>
      <c r="C35" s="63" t="s">
        <v>13</v>
      </c>
      <c r="D35" s="23" t="s">
        <v>10</v>
      </c>
      <c r="E35" s="23" t="s">
        <v>11</v>
      </c>
      <c r="F35" s="23" t="s">
        <v>65</v>
      </c>
      <c r="G35" s="24"/>
      <c r="H35" s="48">
        <f>H36+H38</f>
        <v>466.29593999999997</v>
      </c>
    </row>
    <row r="36" spans="1:8" ht="30">
      <c r="A36" s="66"/>
      <c r="B36" s="5" t="s">
        <v>22</v>
      </c>
      <c r="C36" s="64"/>
      <c r="D36" s="25" t="s">
        <v>10</v>
      </c>
      <c r="E36" s="25" t="s">
        <v>11</v>
      </c>
      <c r="F36" s="39" t="s">
        <v>36</v>
      </c>
      <c r="G36" s="38" t="s">
        <v>34</v>
      </c>
      <c r="H36" s="49">
        <f>H37</f>
        <v>455.29593999999997</v>
      </c>
    </row>
    <row r="37" spans="1:8" ht="45">
      <c r="A37" s="66"/>
      <c r="B37" s="6" t="s">
        <v>12</v>
      </c>
      <c r="C37" s="64"/>
      <c r="D37" s="27" t="s">
        <v>10</v>
      </c>
      <c r="E37" s="27" t="s">
        <v>11</v>
      </c>
      <c r="F37" s="35" t="s">
        <v>36</v>
      </c>
      <c r="G37" s="35" t="s">
        <v>60</v>
      </c>
      <c r="H37" s="46">
        <v>455.29593999999997</v>
      </c>
    </row>
    <row r="38" spans="1:8">
      <c r="A38" s="66"/>
      <c r="B38" s="37" t="s">
        <v>61</v>
      </c>
      <c r="C38" s="64"/>
      <c r="D38" s="39" t="s">
        <v>10</v>
      </c>
      <c r="E38" s="39" t="s">
        <v>11</v>
      </c>
      <c r="F38" s="39" t="s">
        <v>66</v>
      </c>
      <c r="G38" s="38" t="s">
        <v>34</v>
      </c>
      <c r="H38" s="49">
        <f>H39</f>
        <v>11</v>
      </c>
    </row>
    <row r="39" spans="1:8" ht="45">
      <c r="A39" s="67"/>
      <c r="B39" s="33" t="s">
        <v>59</v>
      </c>
      <c r="C39" s="65"/>
      <c r="D39" s="35" t="s">
        <v>10</v>
      </c>
      <c r="E39" s="35" t="s">
        <v>11</v>
      </c>
      <c r="F39" s="35" t="s">
        <v>66</v>
      </c>
      <c r="G39" s="35" t="s">
        <v>60</v>
      </c>
      <c r="H39" s="50">
        <v>11</v>
      </c>
    </row>
    <row r="40" spans="1:8" ht="97.5" customHeight="1">
      <c r="A40" s="68">
        <v>5</v>
      </c>
      <c r="B40" s="28" t="s">
        <v>29</v>
      </c>
      <c r="C40" s="63" t="s">
        <v>13</v>
      </c>
      <c r="D40" s="23" t="s">
        <v>10</v>
      </c>
      <c r="E40" s="23" t="s">
        <v>30</v>
      </c>
      <c r="F40" s="23" t="s">
        <v>68</v>
      </c>
      <c r="G40" s="29"/>
      <c r="H40" s="48">
        <f>H41</f>
        <v>5</v>
      </c>
    </row>
    <row r="41" spans="1:8" ht="30">
      <c r="A41" s="66"/>
      <c r="B41" s="5" t="s">
        <v>23</v>
      </c>
      <c r="C41" s="64"/>
      <c r="D41" s="25" t="s">
        <v>10</v>
      </c>
      <c r="E41" s="25" t="s">
        <v>30</v>
      </c>
      <c r="F41" s="39" t="s">
        <v>67</v>
      </c>
      <c r="G41" s="26">
        <v>200</v>
      </c>
      <c r="H41" s="49">
        <f>H42</f>
        <v>5</v>
      </c>
    </row>
    <row r="42" spans="1:8" ht="45">
      <c r="A42" s="67"/>
      <c r="B42" s="6" t="s">
        <v>12</v>
      </c>
      <c r="C42" s="65"/>
      <c r="D42" s="27" t="s">
        <v>10</v>
      </c>
      <c r="E42" s="27" t="s">
        <v>30</v>
      </c>
      <c r="F42" s="35" t="s">
        <v>67</v>
      </c>
      <c r="G42" s="24">
        <v>240</v>
      </c>
      <c r="H42" s="50">
        <v>5</v>
      </c>
    </row>
    <row r="43" spans="1:8" ht="57">
      <c r="A43" s="68">
        <v>6</v>
      </c>
      <c r="B43" s="28" t="s">
        <v>45</v>
      </c>
      <c r="C43" s="63" t="s">
        <v>13</v>
      </c>
      <c r="D43" s="23" t="s">
        <v>10</v>
      </c>
      <c r="E43" s="23" t="s">
        <v>30</v>
      </c>
      <c r="F43" s="23" t="s">
        <v>89</v>
      </c>
      <c r="G43" s="29"/>
      <c r="H43" s="48">
        <f>H44+H46+H48+H50</f>
        <v>216.39000000000001</v>
      </c>
    </row>
    <row r="44" spans="1:8">
      <c r="A44" s="66"/>
      <c r="B44" s="36" t="s">
        <v>61</v>
      </c>
      <c r="C44" s="64"/>
      <c r="D44" s="39" t="s">
        <v>10</v>
      </c>
      <c r="E44" s="39" t="s">
        <v>30</v>
      </c>
      <c r="F44" s="38" t="s">
        <v>69</v>
      </c>
      <c r="G44" s="39" t="s">
        <v>34</v>
      </c>
      <c r="H44" s="47">
        <f>H45</f>
        <v>168</v>
      </c>
    </row>
    <row r="45" spans="1:8" ht="45">
      <c r="A45" s="66"/>
      <c r="B45" s="33" t="s">
        <v>59</v>
      </c>
      <c r="C45" s="64"/>
      <c r="D45" s="41" t="s">
        <v>10</v>
      </c>
      <c r="E45" s="41" t="s">
        <v>30</v>
      </c>
      <c r="F45" s="14" t="s">
        <v>69</v>
      </c>
      <c r="G45" s="35" t="s">
        <v>60</v>
      </c>
      <c r="H45" s="55">
        <v>168</v>
      </c>
    </row>
    <row r="46" spans="1:8" ht="30">
      <c r="A46" s="66"/>
      <c r="B46" s="36" t="s">
        <v>70</v>
      </c>
      <c r="C46" s="64"/>
      <c r="D46" s="39" t="s">
        <v>10</v>
      </c>
      <c r="E46" s="39" t="s">
        <v>30</v>
      </c>
      <c r="F46" s="38" t="s">
        <v>71</v>
      </c>
      <c r="G46" s="39" t="s">
        <v>46</v>
      </c>
      <c r="H46" s="49">
        <f>H47</f>
        <v>30.960999999999999</v>
      </c>
    </row>
    <row r="47" spans="1:8" ht="30">
      <c r="A47" s="66"/>
      <c r="B47" s="4" t="s">
        <v>20</v>
      </c>
      <c r="C47" s="64"/>
      <c r="D47" s="41" t="s">
        <v>10</v>
      </c>
      <c r="E47" s="41" t="s">
        <v>30</v>
      </c>
      <c r="F47" s="14" t="s">
        <v>72</v>
      </c>
      <c r="G47" s="35" t="s">
        <v>47</v>
      </c>
      <c r="H47" s="46">
        <v>30.960999999999999</v>
      </c>
    </row>
    <row r="48" spans="1:8" ht="30">
      <c r="A48" s="66"/>
      <c r="B48" s="36" t="s">
        <v>73</v>
      </c>
      <c r="C48" s="64"/>
      <c r="D48" s="39" t="s">
        <v>10</v>
      </c>
      <c r="E48" s="39" t="s">
        <v>30</v>
      </c>
      <c r="F48" s="38" t="s">
        <v>74</v>
      </c>
      <c r="G48" s="39" t="s">
        <v>46</v>
      </c>
      <c r="H48" s="49">
        <f>H49</f>
        <v>13.269</v>
      </c>
    </row>
    <row r="49" spans="1:8" ht="30">
      <c r="A49" s="66"/>
      <c r="B49" s="4" t="s">
        <v>20</v>
      </c>
      <c r="C49" s="64"/>
      <c r="D49" s="41" t="s">
        <v>10</v>
      </c>
      <c r="E49" s="41" t="s">
        <v>30</v>
      </c>
      <c r="F49" s="14" t="s">
        <v>74</v>
      </c>
      <c r="G49" s="35" t="s">
        <v>47</v>
      </c>
      <c r="H49" s="46">
        <v>13.269</v>
      </c>
    </row>
    <row r="50" spans="1:8">
      <c r="A50" s="66"/>
      <c r="B50" s="36" t="s">
        <v>61</v>
      </c>
      <c r="C50" s="64"/>
      <c r="D50" s="39"/>
      <c r="E50" s="39"/>
      <c r="F50" s="38" t="s">
        <v>72</v>
      </c>
      <c r="G50" s="39" t="s">
        <v>34</v>
      </c>
      <c r="H50" s="49">
        <f>H51</f>
        <v>4.16</v>
      </c>
    </row>
    <row r="51" spans="1:8" ht="45">
      <c r="A51" s="67"/>
      <c r="B51" s="33" t="s">
        <v>59</v>
      </c>
      <c r="C51" s="65"/>
      <c r="D51" s="41" t="s">
        <v>10</v>
      </c>
      <c r="E51" s="41" t="s">
        <v>30</v>
      </c>
      <c r="F51" s="14" t="s">
        <v>72</v>
      </c>
      <c r="G51" s="35" t="s">
        <v>60</v>
      </c>
      <c r="H51" s="57">
        <v>4.16</v>
      </c>
    </row>
    <row r="52" spans="1:8" ht="86.25">
      <c r="A52" s="68">
        <v>7</v>
      </c>
      <c r="B52" s="30" t="s">
        <v>39</v>
      </c>
      <c r="C52" s="63" t="s">
        <v>13</v>
      </c>
      <c r="D52" s="10" t="s">
        <v>42</v>
      </c>
      <c r="E52" s="10" t="s">
        <v>43</v>
      </c>
      <c r="F52" s="23" t="s">
        <v>88</v>
      </c>
      <c r="G52" s="22"/>
      <c r="H52" s="48">
        <f>H53+H57+H59+H55+H61</f>
        <v>30049.489999999998</v>
      </c>
    </row>
    <row r="53" spans="1:8">
      <c r="A53" s="66"/>
      <c r="B53" s="37" t="s">
        <v>61</v>
      </c>
      <c r="C53" s="64"/>
      <c r="D53" s="25" t="s">
        <v>14</v>
      </c>
      <c r="E53" s="25" t="s">
        <v>31</v>
      </c>
      <c r="F53" s="39" t="s">
        <v>76</v>
      </c>
      <c r="G53" s="39" t="s">
        <v>77</v>
      </c>
      <c r="H53" s="49">
        <f>H54</f>
        <v>16264</v>
      </c>
    </row>
    <row r="54" spans="1:8" ht="45">
      <c r="A54" s="66"/>
      <c r="B54" s="42" t="s">
        <v>75</v>
      </c>
      <c r="C54" s="64"/>
      <c r="D54" s="27" t="s">
        <v>14</v>
      </c>
      <c r="E54" s="27" t="s">
        <v>31</v>
      </c>
      <c r="F54" s="35" t="s">
        <v>76</v>
      </c>
      <c r="G54" s="35" t="s">
        <v>78</v>
      </c>
      <c r="H54" s="50">
        <v>16264</v>
      </c>
    </row>
    <row r="55" spans="1:8" ht="21.75" customHeight="1">
      <c r="A55" s="66"/>
      <c r="B55" s="37" t="s">
        <v>79</v>
      </c>
      <c r="C55" s="64"/>
      <c r="D55" s="25" t="s">
        <v>14</v>
      </c>
      <c r="E55" s="25" t="s">
        <v>11</v>
      </c>
      <c r="F55" s="39" t="s">
        <v>80</v>
      </c>
      <c r="G55" s="39" t="s">
        <v>34</v>
      </c>
      <c r="H55" s="49">
        <f>H56</f>
        <v>1000</v>
      </c>
    </row>
    <row r="56" spans="1:8" ht="33" customHeight="1">
      <c r="A56" s="66"/>
      <c r="B56" s="33" t="s">
        <v>59</v>
      </c>
      <c r="C56" s="64"/>
      <c r="D56" s="27" t="s">
        <v>14</v>
      </c>
      <c r="E56" s="27" t="s">
        <v>11</v>
      </c>
      <c r="F56" s="35" t="s">
        <v>80</v>
      </c>
      <c r="G56" s="35" t="s">
        <v>60</v>
      </c>
      <c r="H56" s="50">
        <v>1000</v>
      </c>
    </row>
    <row r="57" spans="1:8">
      <c r="A57" s="66"/>
      <c r="B57" s="37" t="s">
        <v>81</v>
      </c>
      <c r="C57" s="64"/>
      <c r="D57" s="25" t="s">
        <v>14</v>
      </c>
      <c r="E57" s="25" t="s">
        <v>11</v>
      </c>
      <c r="F57" s="39" t="s">
        <v>82</v>
      </c>
      <c r="G57" s="39" t="s">
        <v>34</v>
      </c>
      <c r="H57" s="49">
        <f>H58</f>
        <v>5250</v>
      </c>
    </row>
    <row r="58" spans="1:8" ht="32.25" customHeight="1">
      <c r="A58" s="66"/>
      <c r="B58" s="33" t="s">
        <v>59</v>
      </c>
      <c r="C58" s="64"/>
      <c r="D58" s="27" t="s">
        <v>14</v>
      </c>
      <c r="E58" s="27" t="s">
        <v>11</v>
      </c>
      <c r="F58" s="35" t="s">
        <v>82</v>
      </c>
      <c r="G58" s="35" t="s">
        <v>60</v>
      </c>
      <c r="H58" s="46">
        <v>5250</v>
      </c>
    </row>
    <row r="59" spans="1:8" ht="45">
      <c r="A59" s="66"/>
      <c r="B59" s="37" t="s">
        <v>83</v>
      </c>
      <c r="C59" s="64"/>
      <c r="D59" s="39" t="s">
        <v>14</v>
      </c>
      <c r="E59" s="39" t="s">
        <v>11</v>
      </c>
      <c r="F59" s="39" t="s">
        <v>84</v>
      </c>
      <c r="G59" s="39" t="s">
        <v>34</v>
      </c>
      <c r="H59" s="49">
        <f>H60</f>
        <v>7158.69</v>
      </c>
    </row>
    <row r="60" spans="1:8" ht="27.75" customHeight="1">
      <c r="A60" s="66"/>
      <c r="B60" s="33" t="s">
        <v>59</v>
      </c>
      <c r="C60" s="64"/>
      <c r="D60" s="35" t="s">
        <v>14</v>
      </c>
      <c r="E60" s="35" t="s">
        <v>11</v>
      </c>
      <c r="F60" s="35" t="s">
        <v>84</v>
      </c>
      <c r="G60" s="35" t="s">
        <v>60</v>
      </c>
      <c r="H60" s="46">
        <v>7158.69</v>
      </c>
    </row>
    <row r="61" spans="1:8" ht="45.75" customHeight="1">
      <c r="A61" s="66"/>
      <c r="B61" s="37" t="s">
        <v>85</v>
      </c>
      <c r="C61" s="64"/>
      <c r="D61" s="39" t="s">
        <v>14</v>
      </c>
      <c r="E61" s="39" t="s">
        <v>11</v>
      </c>
      <c r="F61" s="39" t="s">
        <v>86</v>
      </c>
      <c r="G61" s="39" t="s">
        <v>34</v>
      </c>
      <c r="H61" s="49">
        <f>H62</f>
        <v>376.8</v>
      </c>
    </row>
    <row r="62" spans="1:8" ht="29.25" customHeight="1">
      <c r="A62" s="67"/>
      <c r="B62" s="33" t="s">
        <v>59</v>
      </c>
      <c r="C62" s="65"/>
      <c r="D62" s="35" t="s">
        <v>14</v>
      </c>
      <c r="E62" s="35" t="s">
        <v>11</v>
      </c>
      <c r="F62" s="35" t="s">
        <v>86</v>
      </c>
      <c r="G62" s="35" t="s">
        <v>60</v>
      </c>
      <c r="H62" s="46">
        <v>376.8</v>
      </c>
    </row>
    <row r="63" spans="1:8" ht="71.25">
      <c r="A63" s="68">
        <v>8</v>
      </c>
      <c r="B63" s="28" t="s">
        <v>32</v>
      </c>
      <c r="C63" s="63" t="s">
        <v>33</v>
      </c>
      <c r="D63" s="23" t="s">
        <v>14</v>
      </c>
      <c r="E63" s="23" t="s">
        <v>27</v>
      </c>
      <c r="F63" s="23" t="s">
        <v>107</v>
      </c>
      <c r="G63" s="22"/>
      <c r="H63" s="48">
        <f>H66+H64</f>
        <v>860.83199999999999</v>
      </c>
    </row>
    <row r="64" spans="1:8">
      <c r="A64" s="66"/>
      <c r="B64" s="37" t="s">
        <v>61</v>
      </c>
      <c r="C64" s="64"/>
      <c r="D64" s="39" t="s">
        <v>14</v>
      </c>
      <c r="E64" s="39" t="s">
        <v>27</v>
      </c>
      <c r="F64" s="39" t="s">
        <v>35</v>
      </c>
      <c r="G64" s="39" t="s">
        <v>34</v>
      </c>
      <c r="H64" s="58">
        <f>H65</f>
        <v>364.83199999999999</v>
      </c>
    </row>
    <row r="65" spans="1:8" ht="45">
      <c r="A65" s="66"/>
      <c r="B65" s="40" t="s">
        <v>59</v>
      </c>
      <c r="C65" s="64"/>
      <c r="D65" s="41" t="s">
        <v>14</v>
      </c>
      <c r="E65" s="41" t="s">
        <v>27</v>
      </c>
      <c r="F65" s="41" t="s">
        <v>35</v>
      </c>
      <c r="G65" s="41" t="s">
        <v>60</v>
      </c>
      <c r="H65" s="55">
        <v>364.83199999999999</v>
      </c>
    </row>
    <row r="66" spans="1:8">
      <c r="A66" s="66"/>
      <c r="B66" s="37" t="s">
        <v>61</v>
      </c>
      <c r="C66" s="64"/>
      <c r="D66" s="39" t="s">
        <v>14</v>
      </c>
      <c r="E66" s="39" t="s">
        <v>27</v>
      </c>
      <c r="F66" s="39" t="s">
        <v>87</v>
      </c>
      <c r="G66" s="39" t="s">
        <v>34</v>
      </c>
      <c r="H66" s="49">
        <f>H67</f>
        <v>496</v>
      </c>
    </row>
    <row r="67" spans="1:8" ht="48" customHeight="1">
      <c r="A67" s="67"/>
      <c r="B67" s="40" t="s">
        <v>59</v>
      </c>
      <c r="C67" s="65"/>
      <c r="D67" s="41" t="s">
        <v>14</v>
      </c>
      <c r="E67" s="41" t="s">
        <v>27</v>
      </c>
      <c r="F67" s="41" t="s">
        <v>87</v>
      </c>
      <c r="G67" s="41" t="s">
        <v>60</v>
      </c>
      <c r="H67" s="55">
        <v>496</v>
      </c>
    </row>
    <row r="68" spans="1:8" ht="54" customHeight="1">
      <c r="A68" s="66">
        <v>9</v>
      </c>
      <c r="B68" s="30" t="s">
        <v>48</v>
      </c>
      <c r="C68" s="63" t="s">
        <v>13</v>
      </c>
      <c r="D68" s="23" t="s">
        <v>17</v>
      </c>
      <c r="E68" s="23" t="s">
        <v>7</v>
      </c>
      <c r="F68" s="23" t="s">
        <v>91</v>
      </c>
      <c r="G68" s="22"/>
      <c r="H68" s="48">
        <f>H69+H71</f>
        <v>1979.3252500000001</v>
      </c>
    </row>
    <row r="69" spans="1:8" ht="18.75" customHeight="1">
      <c r="A69" s="66"/>
      <c r="B69" s="37" t="s">
        <v>61</v>
      </c>
      <c r="C69" s="64"/>
      <c r="D69" s="39" t="s">
        <v>17</v>
      </c>
      <c r="E69" s="39" t="s">
        <v>7</v>
      </c>
      <c r="F69" s="39" t="s">
        <v>90</v>
      </c>
      <c r="G69" s="39" t="s">
        <v>34</v>
      </c>
      <c r="H69" s="49">
        <f>H70</f>
        <v>100</v>
      </c>
    </row>
    <row r="70" spans="1:8" ht="49.5" customHeight="1">
      <c r="A70" s="66"/>
      <c r="B70" s="40" t="s">
        <v>59</v>
      </c>
      <c r="C70" s="64"/>
      <c r="D70" s="41" t="s">
        <v>17</v>
      </c>
      <c r="E70" s="41" t="s">
        <v>7</v>
      </c>
      <c r="F70" s="41" t="s">
        <v>90</v>
      </c>
      <c r="G70" s="41" t="s">
        <v>60</v>
      </c>
      <c r="H70" s="55">
        <v>100</v>
      </c>
    </row>
    <row r="71" spans="1:8" ht="19.5" customHeight="1">
      <c r="A71" s="66"/>
      <c r="B71" s="37" t="s">
        <v>61</v>
      </c>
      <c r="C71" s="64"/>
      <c r="D71" s="39" t="s">
        <v>17</v>
      </c>
      <c r="E71" s="39" t="s">
        <v>7</v>
      </c>
      <c r="F71" s="39" t="s">
        <v>92</v>
      </c>
      <c r="G71" s="39" t="s">
        <v>34</v>
      </c>
      <c r="H71" s="49">
        <f>H72</f>
        <v>1879.3252500000001</v>
      </c>
    </row>
    <row r="72" spans="1:8" ht="45">
      <c r="A72" s="67"/>
      <c r="B72" s="40" t="s">
        <v>59</v>
      </c>
      <c r="C72" s="65"/>
      <c r="D72" s="41" t="s">
        <v>17</v>
      </c>
      <c r="E72" s="41" t="s">
        <v>7</v>
      </c>
      <c r="F72" s="41" t="s">
        <v>92</v>
      </c>
      <c r="G72" s="41" t="s">
        <v>60</v>
      </c>
      <c r="H72" s="50">
        <v>1879.3252500000001</v>
      </c>
    </row>
    <row r="73" spans="1:8" ht="71.25">
      <c r="A73" s="31">
        <v>10</v>
      </c>
      <c r="B73" s="28" t="s">
        <v>49</v>
      </c>
      <c r="C73" s="63" t="s">
        <v>13</v>
      </c>
      <c r="D73" s="23" t="s">
        <v>17</v>
      </c>
      <c r="E73" s="23" t="s">
        <v>10</v>
      </c>
      <c r="F73" s="23" t="s">
        <v>97</v>
      </c>
      <c r="G73" s="22"/>
      <c r="H73" s="48">
        <f>H74+H76+H78</f>
        <v>12260</v>
      </c>
    </row>
    <row r="74" spans="1:8" ht="90">
      <c r="A74" s="31"/>
      <c r="B74" s="37" t="s">
        <v>93</v>
      </c>
      <c r="C74" s="64"/>
      <c r="D74" s="25" t="s">
        <v>17</v>
      </c>
      <c r="E74" s="25" t="s">
        <v>10</v>
      </c>
      <c r="F74" s="39" t="s">
        <v>95</v>
      </c>
      <c r="G74" s="39" t="s">
        <v>34</v>
      </c>
      <c r="H74" s="49">
        <f>H75</f>
        <v>1500</v>
      </c>
    </row>
    <row r="75" spans="1:8" ht="45">
      <c r="A75" s="31"/>
      <c r="B75" s="40" t="s">
        <v>59</v>
      </c>
      <c r="C75" s="64"/>
      <c r="D75" s="27" t="s">
        <v>17</v>
      </c>
      <c r="E75" s="27" t="s">
        <v>10</v>
      </c>
      <c r="F75" s="41" t="s">
        <v>95</v>
      </c>
      <c r="G75" s="41" t="s">
        <v>60</v>
      </c>
      <c r="H75" s="50">
        <v>1500</v>
      </c>
    </row>
    <row r="76" spans="1:8" ht="90">
      <c r="A76" s="31"/>
      <c r="B76" s="37" t="s">
        <v>94</v>
      </c>
      <c r="C76" s="64"/>
      <c r="D76" s="25" t="s">
        <v>17</v>
      </c>
      <c r="E76" s="25" t="s">
        <v>10</v>
      </c>
      <c r="F76" s="39" t="s">
        <v>96</v>
      </c>
      <c r="G76" s="39" t="s">
        <v>34</v>
      </c>
      <c r="H76" s="49">
        <f>H77</f>
        <v>1500</v>
      </c>
    </row>
    <row r="77" spans="1:8" ht="45">
      <c r="A77" s="31"/>
      <c r="B77" s="33" t="s">
        <v>59</v>
      </c>
      <c r="C77" s="64"/>
      <c r="D77" s="27" t="s">
        <v>17</v>
      </c>
      <c r="E77" s="27" t="s">
        <v>10</v>
      </c>
      <c r="F77" s="41" t="s">
        <v>96</v>
      </c>
      <c r="G77" s="41" t="s">
        <v>60</v>
      </c>
      <c r="H77" s="50">
        <v>1500</v>
      </c>
    </row>
    <row r="78" spans="1:8">
      <c r="A78" s="31"/>
      <c r="B78" s="37" t="s">
        <v>61</v>
      </c>
      <c r="C78" s="64"/>
      <c r="D78" s="25" t="s">
        <v>17</v>
      </c>
      <c r="E78" s="25" t="s">
        <v>10</v>
      </c>
      <c r="F78" s="39" t="s">
        <v>98</v>
      </c>
      <c r="G78" s="39" t="s">
        <v>34</v>
      </c>
      <c r="H78" s="49">
        <f>H79</f>
        <v>9260</v>
      </c>
    </row>
    <row r="79" spans="1:8" ht="45">
      <c r="A79" s="31"/>
      <c r="B79" s="33" t="s">
        <v>59</v>
      </c>
      <c r="C79" s="65"/>
      <c r="D79" s="27" t="s">
        <v>17</v>
      </c>
      <c r="E79" s="27" t="s">
        <v>10</v>
      </c>
      <c r="F79" s="35" t="s">
        <v>98</v>
      </c>
      <c r="G79" s="35" t="s">
        <v>60</v>
      </c>
      <c r="H79" s="50">
        <v>9260</v>
      </c>
    </row>
    <row r="80" spans="1:8" ht="57.75">
      <c r="A80" s="68">
        <v>11</v>
      </c>
      <c r="B80" s="30" t="s">
        <v>41</v>
      </c>
      <c r="C80" s="63" t="s">
        <v>13</v>
      </c>
      <c r="D80" s="23" t="s">
        <v>18</v>
      </c>
      <c r="E80" s="23" t="s">
        <v>18</v>
      </c>
      <c r="F80" s="23" t="s">
        <v>100</v>
      </c>
      <c r="G80" s="21"/>
      <c r="H80" s="48">
        <f>H81+H83+H85</f>
        <v>366.87714999999997</v>
      </c>
    </row>
    <row r="81" spans="1:8" ht="30.75" customHeight="1">
      <c r="A81" s="66"/>
      <c r="B81" s="36" t="s">
        <v>61</v>
      </c>
      <c r="C81" s="64"/>
      <c r="D81" s="25" t="s">
        <v>18</v>
      </c>
      <c r="E81" s="25" t="s">
        <v>18</v>
      </c>
      <c r="F81" s="39" t="s">
        <v>99</v>
      </c>
      <c r="G81" s="39" t="s">
        <v>34</v>
      </c>
      <c r="H81" s="49">
        <f>H82</f>
        <v>121.306</v>
      </c>
    </row>
    <row r="82" spans="1:8" ht="44.25" customHeight="1">
      <c r="A82" s="66"/>
      <c r="B82" s="37" t="s">
        <v>59</v>
      </c>
      <c r="C82" s="64"/>
      <c r="D82" s="27" t="s">
        <v>18</v>
      </c>
      <c r="E82" s="27" t="s">
        <v>18</v>
      </c>
      <c r="F82" s="35" t="s">
        <v>99</v>
      </c>
      <c r="G82" s="35" t="s">
        <v>60</v>
      </c>
      <c r="H82" s="46">
        <v>121.306</v>
      </c>
    </row>
    <row r="83" spans="1:8" ht="34.5" customHeight="1">
      <c r="A83" s="66"/>
      <c r="B83" s="36" t="s">
        <v>61</v>
      </c>
      <c r="C83" s="64"/>
      <c r="D83" s="39" t="s">
        <v>18</v>
      </c>
      <c r="E83" s="39" t="s">
        <v>18</v>
      </c>
      <c r="F83" s="39" t="s">
        <v>102</v>
      </c>
      <c r="G83" s="39" t="s">
        <v>46</v>
      </c>
      <c r="H83" s="49">
        <f>H84</f>
        <v>225.57114999999999</v>
      </c>
    </row>
    <row r="84" spans="1:8" ht="34.5" customHeight="1">
      <c r="A84" s="66"/>
      <c r="B84" s="33" t="s">
        <v>101</v>
      </c>
      <c r="C84" s="64"/>
      <c r="D84" s="35" t="s">
        <v>18</v>
      </c>
      <c r="E84" s="35" t="s">
        <v>18</v>
      </c>
      <c r="F84" s="35" t="s">
        <v>102</v>
      </c>
      <c r="G84" s="35" t="s">
        <v>103</v>
      </c>
      <c r="H84" s="46">
        <v>225.57114999999999</v>
      </c>
    </row>
    <row r="85" spans="1:8">
      <c r="A85" s="66"/>
      <c r="B85" s="36" t="s">
        <v>61</v>
      </c>
      <c r="C85" s="64"/>
      <c r="D85" s="25" t="s">
        <v>18</v>
      </c>
      <c r="E85" s="25" t="s">
        <v>18</v>
      </c>
      <c r="F85" s="39" t="s">
        <v>102</v>
      </c>
      <c r="G85" s="39" t="s">
        <v>34</v>
      </c>
      <c r="H85" s="49">
        <f>H86</f>
        <v>20</v>
      </c>
    </row>
    <row r="86" spans="1:8" ht="45">
      <c r="A86" s="67"/>
      <c r="B86" s="33" t="s">
        <v>59</v>
      </c>
      <c r="C86" s="65"/>
      <c r="D86" s="27" t="s">
        <v>18</v>
      </c>
      <c r="E86" s="27" t="s">
        <v>18</v>
      </c>
      <c r="F86" s="35" t="s">
        <v>102</v>
      </c>
      <c r="G86" s="35" t="s">
        <v>60</v>
      </c>
      <c r="H86" s="50">
        <v>20</v>
      </c>
    </row>
    <row r="87" spans="1:8" ht="45.75" customHeight="1">
      <c r="A87" s="68">
        <v>12</v>
      </c>
      <c r="B87" s="28" t="s">
        <v>50</v>
      </c>
      <c r="C87" s="63" t="s">
        <v>13</v>
      </c>
      <c r="D87" s="23" t="s">
        <v>30</v>
      </c>
      <c r="E87" s="23" t="s">
        <v>10</v>
      </c>
      <c r="F87" s="23" t="s">
        <v>106</v>
      </c>
      <c r="G87" s="22"/>
      <c r="H87" s="48">
        <f>H88</f>
        <v>18864.451000000001</v>
      </c>
    </row>
    <row r="88" spans="1:8" ht="90">
      <c r="A88" s="66"/>
      <c r="B88" s="5" t="s">
        <v>51</v>
      </c>
      <c r="C88" s="64"/>
      <c r="D88" s="25" t="s">
        <v>30</v>
      </c>
      <c r="E88" s="25" t="s">
        <v>10</v>
      </c>
      <c r="F88" s="25" t="s">
        <v>105</v>
      </c>
      <c r="G88" s="19">
        <v>500</v>
      </c>
      <c r="H88" s="49">
        <f>H89</f>
        <v>18864.451000000001</v>
      </c>
    </row>
    <row r="89" spans="1:8" ht="27" customHeight="1">
      <c r="A89" s="67"/>
      <c r="B89" s="33" t="s">
        <v>104</v>
      </c>
      <c r="C89" s="65"/>
      <c r="D89" s="27" t="s">
        <v>30</v>
      </c>
      <c r="E89" s="27" t="s">
        <v>10</v>
      </c>
      <c r="F89" s="35" t="s">
        <v>105</v>
      </c>
      <c r="G89" s="21">
        <v>540</v>
      </c>
      <c r="H89" s="46">
        <f>18913.841-49.39</f>
        <v>18864.451000000001</v>
      </c>
    </row>
    <row r="90" spans="1:8" ht="29.25" customHeight="1">
      <c r="A90" s="32"/>
      <c r="B90" s="22" t="s">
        <v>37</v>
      </c>
      <c r="C90" s="32"/>
      <c r="D90" s="45"/>
      <c r="E90" s="45"/>
      <c r="F90" s="32"/>
      <c r="G90" s="32"/>
      <c r="H90" s="48">
        <f>H10+H19+H22+H35+H40+H43+H52+H63+H68+H73+H80+H87</f>
        <v>88930.128379999995</v>
      </c>
    </row>
    <row r="95" spans="1:8" ht="18.75">
      <c r="F95" s="2"/>
    </row>
  </sheetData>
  <mergeCells count="28">
    <mergeCell ref="F1:H1"/>
    <mergeCell ref="F2:H2"/>
    <mergeCell ref="F3:H3"/>
    <mergeCell ref="F4:H4"/>
    <mergeCell ref="C52:C62"/>
    <mergeCell ref="C19:C21"/>
    <mergeCell ref="A6:H6"/>
    <mergeCell ref="A52:A62"/>
    <mergeCell ref="A22:A34"/>
    <mergeCell ref="C40:C42"/>
    <mergeCell ref="A40:A42"/>
    <mergeCell ref="A35:A39"/>
    <mergeCell ref="C35:C39"/>
    <mergeCell ref="C10:C18"/>
    <mergeCell ref="A10:A18"/>
    <mergeCell ref="C22:C34"/>
    <mergeCell ref="C87:C89"/>
    <mergeCell ref="A87:A89"/>
    <mergeCell ref="A80:A86"/>
    <mergeCell ref="C80:C86"/>
    <mergeCell ref="C68:C72"/>
    <mergeCell ref="A19:A21"/>
    <mergeCell ref="C73:C79"/>
    <mergeCell ref="A68:A72"/>
    <mergeCell ref="C63:C67"/>
    <mergeCell ref="C43:C51"/>
    <mergeCell ref="A43:A51"/>
    <mergeCell ref="A63:A67"/>
  </mergeCells>
  <pageMargins left="0.9055118110236221" right="0.31496062992125984" top="0.74803149606299213" bottom="0.74803149606299213" header="0.31496062992125984" footer="0.31496062992125984"/>
  <pageSetup paperSize="9" scale="63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2017-11-17T05:35:13Z</dcterms:modified>
</cp:coreProperties>
</file>